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3095" windowHeight="11640" activeTab="0"/>
  </bookViews>
  <sheets>
    <sheet name="загальна " sheetId="1" r:id="rId1"/>
    <sheet name="бюджет" sheetId="2" r:id="rId2"/>
  </sheets>
  <externalReferences>
    <externalReference r:id="rId5"/>
  </externalReferences>
  <definedNames>
    <definedName name="_xlnm.Print_Titles" localSheetId="1">'бюджет'!$12:$14</definedName>
    <definedName name="_xlnm.Print_Titles" localSheetId="0">'загальна '!$12:$14</definedName>
    <definedName name="_xlnm.Print_Area" localSheetId="1">'бюджет'!$A$1:$H$306</definedName>
    <definedName name="_xlnm.Print_Area" localSheetId="0">'загальна '!$A$1:$H$306</definedName>
  </definedNames>
  <calcPr fullCalcOnLoad="1"/>
</workbook>
</file>

<file path=xl/sharedStrings.xml><?xml version="1.0" encoding="utf-8"?>
<sst xmlns="http://schemas.openxmlformats.org/spreadsheetml/2006/main" count="1468" uniqueCount="233">
  <si>
    <t xml:space="preserve">Затверджено наказом </t>
  </si>
  <si>
    <t xml:space="preserve">Держкомлісгоспу України </t>
  </si>
  <si>
    <t>від 05.02.2009 року № 30</t>
  </si>
  <si>
    <t xml:space="preserve">                                                                                                                                                                           </t>
  </si>
  <si>
    <t>ФОРМА № 10-ЛГ</t>
  </si>
  <si>
    <t>загальна (зведена)</t>
  </si>
  <si>
    <t xml:space="preserve">          З В І Т  </t>
  </si>
  <si>
    <t>про виконання виробничого плану</t>
  </si>
  <si>
    <t>по лісовому  господарству</t>
  </si>
  <si>
    <t xml:space="preserve">                                                                                                                                                                                   </t>
  </si>
  <si>
    <t>(тис.грн)</t>
  </si>
  <si>
    <t>№№</t>
  </si>
  <si>
    <t xml:space="preserve">Код </t>
  </si>
  <si>
    <t>Один.</t>
  </si>
  <si>
    <t>ПЛАН</t>
  </si>
  <si>
    <t>ФАКТИЧНО</t>
  </si>
  <si>
    <t>пп</t>
  </si>
  <si>
    <t>рядка</t>
  </si>
  <si>
    <t>вим.</t>
  </si>
  <si>
    <t>обсяг</t>
  </si>
  <si>
    <t>сума витрат</t>
  </si>
  <si>
    <t>Розділ І. Лісове і мисливське господарство</t>
  </si>
  <si>
    <t>1.1  Лісовпорядкування та проектно-вишукувальні роботи</t>
  </si>
  <si>
    <t>Базове лісовпорядкування</t>
  </si>
  <si>
    <t>га</t>
  </si>
  <si>
    <t xml:space="preserve">Безперервне лісовпорядкування </t>
  </si>
  <si>
    <t xml:space="preserve">Грунтово-типологічне обстеження </t>
  </si>
  <si>
    <t>Інші роботи з лісовпорядкування</t>
  </si>
  <si>
    <t>-</t>
  </si>
  <si>
    <t>*</t>
  </si>
  <si>
    <t>Проектно-вишукувальні роботи</t>
  </si>
  <si>
    <t>Моніторинг лісів</t>
  </si>
  <si>
    <t>Інвентаризація та оцінка лісового фонду</t>
  </si>
  <si>
    <t>Державний облік лісів</t>
  </si>
  <si>
    <t>Проведення лісової сертифікації</t>
  </si>
  <si>
    <t>Разом по підрозділу 1.1</t>
  </si>
  <si>
    <t>Дов.</t>
  </si>
  <si>
    <t>Оформлення правовстановлюючих документів на землі</t>
  </si>
  <si>
    <t>1.2. Рубки формування та оздоровлення лісів та інші заходи</t>
  </si>
  <si>
    <t>куб.м</t>
  </si>
  <si>
    <t xml:space="preserve">         а) освітлення </t>
  </si>
  <si>
    <t xml:space="preserve">         б) прочищення</t>
  </si>
  <si>
    <t xml:space="preserve">         в) проріджування</t>
  </si>
  <si>
    <t xml:space="preserve">         г) прохідні рубки</t>
  </si>
  <si>
    <t>1. Санітарні - всього   ( а + б )</t>
  </si>
  <si>
    <t xml:space="preserve">         а) вибіркові санітарні рубки</t>
  </si>
  <si>
    <t xml:space="preserve">         б) суцільні санітарні рубки</t>
  </si>
  <si>
    <t xml:space="preserve"> 2.  Лісовідновні рубки</t>
  </si>
  <si>
    <t>3. Рубки переформування</t>
  </si>
  <si>
    <t xml:space="preserve">5. Ланшафтні рубки  </t>
  </si>
  <si>
    <t xml:space="preserve">6.Інші заходи, повязані з веденням лісового господарства </t>
  </si>
  <si>
    <t xml:space="preserve">Інші заходи не повязані з веденням лісового господарства </t>
  </si>
  <si>
    <t>Інші витрати ( розшифрувати)</t>
  </si>
  <si>
    <t xml:space="preserve">Разом по  підрозділу 1.2 </t>
  </si>
  <si>
    <t>Рубки, проведені на землях інших користувачів</t>
  </si>
  <si>
    <t>1.3.  Допоміжні лісогосподарські роботи</t>
  </si>
  <si>
    <t>Відведення лісосік під рубки формування і оздоровлення лісів тв інші заходи</t>
  </si>
  <si>
    <t>Відведення ділянок під інші види користування</t>
  </si>
  <si>
    <t>Трелювання деревини на верхні склади</t>
  </si>
  <si>
    <t>Ремонт і утримання осушувальних систем</t>
  </si>
  <si>
    <t>км</t>
  </si>
  <si>
    <t>Разом по підрозділу 1.3.</t>
  </si>
  <si>
    <t>1.4.Відновлення лісів на землях, наданих у постійне користування</t>
  </si>
  <si>
    <t>Садіння і висівання лісу - всього       в тому числі:  (р.331+р.332)</t>
  </si>
  <si>
    <t xml:space="preserve">                       садіння лісу</t>
  </si>
  <si>
    <t xml:space="preserve">                       висівання</t>
  </si>
  <si>
    <t>Сприяння природному поновленню</t>
  </si>
  <si>
    <t>Реконструкція насаджень</t>
  </si>
  <si>
    <t>Догляд за лісовими культурами в переводі на однократний</t>
  </si>
  <si>
    <t>Доповнення лісових культур</t>
  </si>
  <si>
    <t>Обробіток грунту під лісові культури</t>
  </si>
  <si>
    <t>Заготівля  лісового насіння - разом</t>
  </si>
  <si>
    <t>кг</t>
  </si>
  <si>
    <t xml:space="preserve">                      в тому числі:                  сосни</t>
  </si>
  <si>
    <t xml:space="preserve">                    ялини</t>
  </si>
  <si>
    <t xml:space="preserve">                    дуба</t>
  </si>
  <si>
    <t xml:space="preserve">                   бука</t>
  </si>
  <si>
    <t>Вирощування садивного матеріалу в розсадниках</t>
  </si>
  <si>
    <t>тис.шт.</t>
  </si>
  <si>
    <t>Створення і вирощування плантацій</t>
  </si>
  <si>
    <t xml:space="preserve">  Разом по  підрозділу 1.4.</t>
  </si>
  <si>
    <t>1.5. Охорона лісу від пожеж</t>
  </si>
  <si>
    <t>Влаштування протипожежних розривів</t>
  </si>
  <si>
    <t>Влаштування мінералізованих смуг</t>
  </si>
  <si>
    <t>Догляд за мінералізованими смугами та протипожежними розривами</t>
  </si>
  <si>
    <t>Благоустрій рекреаційних ділянок</t>
  </si>
  <si>
    <t xml:space="preserve">га </t>
  </si>
  <si>
    <t>Організація, утримання лісових пожених станцій і зв'язку</t>
  </si>
  <si>
    <t>Ремонт об'єктів протипожежного призначення</t>
  </si>
  <si>
    <t>Авіаційне патрулювання лісів</t>
  </si>
  <si>
    <t>тис. га</t>
  </si>
  <si>
    <t>Утримання тимчасових пожежних наглядачів</t>
  </si>
  <si>
    <t>Утримання інспекторів міліції</t>
  </si>
  <si>
    <t>Гасіння лісових пожеж</t>
  </si>
  <si>
    <t xml:space="preserve">   Разом по  підрозділу 1.5</t>
  </si>
  <si>
    <t>1.6. Боротьба зі шкідниками та хворобами лісу</t>
  </si>
  <si>
    <t>Лісопатологічні обстеження</t>
  </si>
  <si>
    <t>Експедиційні роботи</t>
  </si>
  <si>
    <t>Винищувальні роботи в осередках шкідників і хвороб, всього</t>
  </si>
  <si>
    <t>в т.ч.: а) авіаційними методами</t>
  </si>
  <si>
    <t xml:space="preserve">         б) наземними методами</t>
  </si>
  <si>
    <t xml:space="preserve">Виробництво біологічних препаратів </t>
  </si>
  <si>
    <t>Грунтові розкопки</t>
  </si>
  <si>
    <t>ям</t>
  </si>
  <si>
    <t xml:space="preserve">   Разом по  підрозділу 1.6</t>
  </si>
  <si>
    <t>1.7 .Мисливське господарство</t>
  </si>
  <si>
    <t>Мисливське впорядкування</t>
  </si>
  <si>
    <t>Охорона диких тварин</t>
  </si>
  <si>
    <t>Облік диких тварин</t>
  </si>
  <si>
    <t>Заготівля і викладка кормів для підгодівлі мисливських тварин</t>
  </si>
  <si>
    <t xml:space="preserve">   Разом по підрозділу 1.7</t>
  </si>
  <si>
    <t>1.8. Загальновиробничі (цехові) витрати</t>
  </si>
  <si>
    <t>1.9.Адміністративні  витрати</t>
  </si>
  <si>
    <t>Розділ ІІ.  Лісорозведення</t>
  </si>
  <si>
    <t>2.1. Лісорозведення на землях наданих у постійне користування</t>
  </si>
  <si>
    <t>Садіння і висівання лісу - всього</t>
  </si>
  <si>
    <t>Обробіток грунту під  лісові культури</t>
  </si>
  <si>
    <t>Ремонт і утримання протиерозійних гідротехнічних споруд</t>
  </si>
  <si>
    <t>Рекультивація порушених земель</t>
  </si>
  <si>
    <t xml:space="preserve">  Разом по  підрозділу 2.1</t>
  </si>
  <si>
    <t>Придбання насіння і садивного матеріалу для лісорозведення на землях наданих у постійне користування (довідково)</t>
  </si>
  <si>
    <t xml:space="preserve">  2.2. Лісорозведення на  землях  інших землекористувачів</t>
  </si>
  <si>
    <t xml:space="preserve">                    в тому числі: садіння лісу</t>
  </si>
  <si>
    <t xml:space="preserve">                    в тому числі: під лісові культури наступного року</t>
  </si>
  <si>
    <t xml:space="preserve">  Разом по  підрозділу 2.2</t>
  </si>
  <si>
    <t xml:space="preserve">  2.3. Створення полезахисних лісових смуг</t>
  </si>
  <si>
    <t xml:space="preserve">  Разом по  підрозділу 2.3</t>
  </si>
  <si>
    <t>Придбання насіння і садивного матеріалу для створення полезахисних лісових смуг (довідково)</t>
  </si>
  <si>
    <t>Оформлення правовстановлюючих документів на землі для лісорозведення</t>
  </si>
  <si>
    <t xml:space="preserve">Розділ ІІІ.  Збереження природно-заповідного фонду   </t>
  </si>
  <si>
    <t>3.1 Лісовпорядкування та проектно-вишукув. роботи</t>
  </si>
  <si>
    <t>Разом по підрозділу 3.1</t>
  </si>
  <si>
    <t>3.2. Рубки формування та оздоровлення лісів та інші заходи</t>
  </si>
  <si>
    <t>Рубки догляду за лісом (а + б + в + г)</t>
  </si>
  <si>
    <t>з них:</t>
  </si>
  <si>
    <t xml:space="preserve">Разом по  підрозділу 3.2 </t>
  </si>
  <si>
    <t>3.3.  Допоміжні лісогосподарські роботи</t>
  </si>
  <si>
    <t>Інші витрати з них:</t>
  </si>
  <si>
    <t xml:space="preserve">         будівництво тимчасових (сезонних) лісогосподарських доріг</t>
  </si>
  <si>
    <t xml:space="preserve">         ремонт і утримання наявної лісодорожної мережі</t>
  </si>
  <si>
    <t>Разом по підрозділу 3.3.</t>
  </si>
  <si>
    <t>3.4.Відновлення лісів на землях, наданих у постійне користування</t>
  </si>
  <si>
    <t xml:space="preserve">Садіння і висівання лісу - всього       в тому числі: </t>
  </si>
  <si>
    <t xml:space="preserve">                         в тому числі: під лісові культури наступного року</t>
  </si>
  <si>
    <t xml:space="preserve">                      в тому числі:                                      сосни</t>
  </si>
  <si>
    <t xml:space="preserve">                 інші</t>
  </si>
  <si>
    <t>грн</t>
  </si>
  <si>
    <t xml:space="preserve">  Разом по  підрозділу 3.4.</t>
  </si>
  <si>
    <t>3.5. Охорона лісу від пожеж</t>
  </si>
  <si>
    <t xml:space="preserve">   Разом по  підрозділу 3.5</t>
  </si>
  <si>
    <t>3.6. Боротьба зі шкідниками та хворобами лісу</t>
  </si>
  <si>
    <t xml:space="preserve">   Разом по  підрозділу 3.6</t>
  </si>
  <si>
    <t>3.7 .Мисливське господарство</t>
  </si>
  <si>
    <t xml:space="preserve">   Разом по підрозділу 7.7</t>
  </si>
  <si>
    <t>3.8.Загальновиробничі (цехові) витрати</t>
  </si>
  <si>
    <t xml:space="preserve">                    в тому числі: по мисливству</t>
  </si>
  <si>
    <t>3.9. Адміністративні витрати</t>
  </si>
  <si>
    <t>Розділ ІV. Спеціальне використання лісових ресурсів та інші заходи</t>
  </si>
  <si>
    <t>4.1. Заготівля деревини в порядку рубок головного користування</t>
  </si>
  <si>
    <t>Відведення лісосік під рубки головного користування</t>
  </si>
  <si>
    <t>Заготівля деревини</t>
  </si>
  <si>
    <t>4.2. Заготівля другорядних лісових матеріалів</t>
  </si>
  <si>
    <t>тонн</t>
  </si>
  <si>
    <t>шт.</t>
  </si>
  <si>
    <t>4.3. Здійснення побічних лісових користувачів</t>
  </si>
  <si>
    <t>4.4. Використання корисних властивостей лісів</t>
  </si>
  <si>
    <t xml:space="preserve">                   4.5. Інші заходи</t>
  </si>
  <si>
    <t>Перевезення деревини від всіх видів рубок на нижні склади, включаючи навантаження та розвантаження</t>
  </si>
  <si>
    <t>Розробка хлистів на нижніх складах</t>
  </si>
  <si>
    <t>Вирощування ялинок на плантаціях</t>
  </si>
  <si>
    <t>4.6. Загальновиробничі (цехові ) витрати</t>
  </si>
  <si>
    <t>4.7. Адміністративні витрати</t>
  </si>
  <si>
    <t>тис.грн.</t>
  </si>
  <si>
    <t>Всього витрат по  розділах І, ІІ, ІІІ, ІV</t>
  </si>
  <si>
    <t>Придбання насіння і садивного матеріалу для відновлення лісів на землях, наданих у постійне користування (довідково)</t>
  </si>
  <si>
    <t>Інші види рубок, формування і оздоровлення лісів та інші заходи, пов'язані з веденням лісового господарства - всього,  (1+2+3+4+5+6)    з них:</t>
  </si>
  <si>
    <t xml:space="preserve"> 4. Рубки, пов"язані з реконструкцією деревостанів</t>
  </si>
  <si>
    <t>Інші витрати з них:  (розшифрувати )</t>
  </si>
  <si>
    <t>будівництво тимчасових (сезонних) лісогосподарських доріг (довідково)</t>
  </si>
  <si>
    <t>ремонт і утримання наявної лісодорожної мережі (довідково)</t>
  </si>
  <si>
    <t xml:space="preserve">   в тому числі: під лісові культури наступного року (довідково)</t>
  </si>
  <si>
    <t xml:space="preserve">                 інші (розшифрувати)</t>
  </si>
  <si>
    <t>Інші витрати  (розшифрувати в пояснювальній записці)</t>
  </si>
  <si>
    <t>Придбання насіння і садивного матеріалу   (довідково)</t>
  </si>
  <si>
    <t>Інші витрати (розшифрувати)</t>
  </si>
  <si>
    <t xml:space="preserve">                    в тому числі: садіння лісу (довідково)</t>
  </si>
  <si>
    <t xml:space="preserve">          в тому числі: лісові культури наступного року (довідково)</t>
  </si>
  <si>
    <t xml:space="preserve">                     в тому числі: садіння лісу (довідково)</t>
  </si>
  <si>
    <t>в тому числі: під лісові культури наступного року (довідково)</t>
  </si>
  <si>
    <t>в тому числі: по мисливству  (довідково)</t>
  </si>
  <si>
    <r>
      <t xml:space="preserve">Всього витрат по розділу ІІІ                                   </t>
    </r>
    <r>
      <rPr>
        <b/>
        <i/>
        <sz val="10"/>
        <color indexed="8"/>
        <rFont val="Times New Roman"/>
        <family val="1"/>
      </rPr>
      <t>Збереження природно-заповідного фонду</t>
    </r>
  </si>
  <si>
    <t>Разом по підрозділу 4.1</t>
  </si>
  <si>
    <r>
      <t xml:space="preserve">в тому числі:  -  живиці   </t>
    </r>
    <r>
      <rPr>
        <i/>
        <sz val="10"/>
        <color indexed="8"/>
        <rFont val="Times New Roman"/>
        <family val="1"/>
      </rPr>
      <t>довідково</t>
    </r>
  </si>
  <si>
    <r>
      <t xml:space="preserve">                      - деревних соків  </t>
    </r>
    <r>
      <rPr>
        <i/>
        <sz val="10"/>
        <color indexed="8"/>
        <rFont val="Times New Roman"/>
        <family val="1"/>
      </rPr>
      <t>довідково</t>
    </r>
  </si>
  <si>
    <r>
      <t xml:space="preserve">                      - новорічних ялинок   </t>
    </r>
    <r>
      <rPr>
        <i/>
        <sz val="10"/>
        <color indexed="8"/>
        <rFont val="Times New Roman"/>
        <family val="1"/>
      </rPr>
      <t>довідково</t>
    </r>
  </si>
  <si>
    <r>
      <t xml:space="preserve">в тому числі:  для рекреаційних цілей    </t>
    </r>
    <r>
      <rPr>
        <i/>
        <sz val="10"/>
        <color indexed="8"/>
        <rFont val="Times New Roman"/>
        <family val="1"/>
      </rPr>
      <t>довідково</t>
    </r>
  </si>
  <si>
    <t xml:space="preserve">Разом по підрозділу 4.5 </t>
  </si>
  <si>
    <t>Головний лісничий    ______________________</t>
  </si>
  <si>
    <t xml:space="preserve">Директор                        _____________________ </t>
  </si>
  <si>
    <t xml:space="preserve"> </t>
  </si>
  <si>
    <t>Головний економіст      ____________________</t>
  </si>
  <si>
    <t>Головний бухгалтер       ___________________</t>
  </si>
  <si>
    <t xml:space="preserve">(підприємство)    </t>
  </si>
  <si>
    <t>Житомирське ОУЛМГ</t>
  </si>
  <si>
    <t>ДП "Коростенське ЛМГ"</t>
  </si>
  <si>
    <t>Рубки догляду за лісом (а+б+в+г) (100+110+120+130)</t>
  </si>
  <si>
    <t>з них:  ( 101+111+121+131 )</t>
  </si>
  <si>
    <r>
      <t xml:space="preserve">Всього витрат по  розділу   І                                                                        </t>
    </r>
    <r>
      <rPr>
        <b/>
        <i/>
        <sz val="11"/>
        <color indexed="8"/>
        <rFont val="Times New Roman"/>
        <family val="1"/>
      </rPr>
      <t>Лісове господарство і мисливство</t>
    </r>
  </si>
  <si>
    <r>
      <t>Всього витрат по розділу  ІІ        Л</t>
    </r>
    <r>
      <rPr>
        <b/>
        <i/>
        <sz val="11"/>
        <color indexed="8"/>
        <rFont val="Times New Roman"/>
        <family val="1"/>
      </rPr>
      <t>ісорозведення</t>
    </r>
  </si>
  <si>
    <r>
      <t xml:space="preserve">Всього витрат по розділу ІV                                                        </t>
    </r>
    <r>
      <rPr>
        <b/>
        <i/>
        <sz val="11"/>
        <color indexed="8"/>
        <rFont val="Times New Roman"/>
        <family val="1"/>
      </rPr>
      <t>Спеціальне використання лісових ресурсів та інші заходи</t>
    </r>
  </si>
  <si>
    <t xml:space="preserve">загальний   фонд </t>
  </si>
  <si>
    <t>Рубки догляду за лісом (а + б + в + г)   (100+110+120+130)</t>
  </si>
  <si>
    <t>з них:  ( 101+111+121+131)</t>
  </si>
  <si>
    <t xml:space="preserve">Директор                       _____________________ </t>
  </si>
  <si>
    <t>Головний економіст        ____________________</t>
  </si>
  <si>
    <r>
      <t xml:space="preserve">Всього витрат по розділу  ІІ                            </t>
    </r>
    <r>
      <rPr>
        <b/>
        <i/>
        <sz val="10"/>
        <color indexed="8"/>
        <rFont val="Times New Roman"/>
        <family val="1"/>
      </rPr>
      <t>Лісорозведення</t>
    </r>
  </si>
  <si>
    <r>
      <t xml:space="preserve">в тому числі заготівля:  - ягід  </t>
    </r>
    <r>
      <rPr>
        <i/>
        <sz val="10"/>
        <color indexed="8"/>
        <rFont val="Times New Roman"/>
        <family val="1"/>
      </rPr>
      <t xml:space="preserve"> довідково</t>
    </r>
  </si>
  <si>
    <r>
      <t xml:space="preserve">                                    - грибів        </t>
    </r>
    <r>
      <rPr>
        <i/>
        <sz val="10"/>
        <color indexed="8"/>
        <rFont val="Times New Roman"/>
        <family val="1"/>
      </rPr>
      <t xml:space="preserve"> довідково</t>
    </r>
  </si>
  <si>
    <r>
      <t xml:space="preserve">                                    - лікарcької сировини   </t>
    </r>
    <r>
      <rPr>
        <i/>
        <sz val="10"/>
        <color indexed="8"/>
        <rFont val="Times New Roman"/>
        <family val="1"/>
      </rPr>
      <t>довідково</t>
    </r>
  </si>
  <si>
    <t xml:space="preserve">                З В І Т  </t>
  </si>
  <si>
    <r>
      <t xml:space="preserve">Всього витрат по розділу ІІІ                                                                                               </t>
    </r>
    <r>
      <rPr>
        <b/>
        <i/>
        <sz val="10"/>
        <color indexed="8"/>
        <rFont val="Times New Roman"/>
        <family val="1"/>
      </rPr>
      <t>Збереження природно-заповідного фонду</t>
    </r>
  </si>
  <si>
    <t>тис.га</t>
  </si>
  <si>
    <r>
      <t xml:space="preserve">в тому числі:  -  живиці   </t>
    </r>
    <r>
      <rPr>
        <i/>
        <sz val="11"/>
        <color indexed="8"/>
        <rFont val="Times New Roman"/>
        <family val="1"/>
      </rPr>
      <t>довідково</t>
    </r>
  </si>
  <si>
    <r>
      <t xml:space="preserve">                      - деревних соків  </t>
    </r>
    <r>
      <rPr>
        <i/>
        <sz val="11"/>
        <color indexed="8"/>
        <rFont val="Times New Roman"/>
        <family val="1"/>
      </rPr>
      <t>довідково</t>
    </r>
  </si>
  <si>
    <r>
      <t xml:space="preserve">                      - новорічних ялинок   </t>
    </r>
    <r>
      <rPr>
        <i/>
        <sz val="11"/>
        <color indexed="8"/>
        <rFont val="Times New Roman"/>
        <family val="1"/>
      </rPr>
      <t>довідково</t>
    </r>
  </si>
  <si>
    <r>
      <t xml:space="preserve">в тому числі заготівля:  - ягід  </t>
    </r>
    <r>
      <rPr>
        <i/>
        <sz val="11"/>
        <rFont val="Times New Roman"/>
        <family val="1"/>
      </rPr>
      <t xml:space="preserve"> довідково</t>
    </r>
  </si>
  <si>
    <r>
      <t xml:space="preserve">                                    - грибів        </t>
    </r>
    <r>
      <rPr>
        <i/>
        <sz val="11"/>
        <rFont val="Times New Roman"/>
        <family val="1"/>
      </rPr>
      <t xml:space="preserve"> довідково</t>
    </r>
  </si>
  <si>
    <r>
      <t xml:space="preserve">                                    - лікарcької сировини   </t>
    </r>
    <r>
      <rPr>
        <i/>
        <sz val="11"/>
        <rFont val="Times New Roman"/>
        <family val="1"/>
      </rPr>
      <t>довідково</t>
    </r>
  </si>
  <si>
    <r>
      <t xml:space="preserve">в тому числі:  для рекреаційних цілей    </t>
    </r>
    <r>
      <rPr>
        <i/>
        <sz val="11"/>
        <color indexed="8"/>
        <rFont val="Times New Roman"/>
        <family val="1"/>
      </rPr>
      <t>довідково</t>
    </r>
  </si>
  <si>
    <r>
      <t xml:space="preserve">Всього витрат по розділу ІV                                  </t>
    </r>
    <r>
      <rPr>
        <b/>
        <i/>
        <sz val="11"/>
        <color indexed="8"/>
        <rFont val="Times New Roman"/>
        <family val="1"/>
      </rPr>
      <t>Спеціальне використання лісових ресурсів та інші заходи</t>
    </r>
  </si>
  <si>
    <t xml:space="preserve">                      в тому числі:           сосни</t>
  </si>
  <si>
    <t>за   І   квартал   2017  року</t>
  </si>
  <si>
    <t xml:space="preserve">     за   І квартал   2017 року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</si>
</sst>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#,##0.0"/>
  </numFmts>
  <fonts count="67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2"/>
      <color indexed="8"/>
      <name val="Times New Roman"/>
      <family val="1"/>
    </font>
    <font>
      <sz val="2"/>
      <color indexed="8"/>
      <name val="Times New Roman"/>
      <family val="1"/>
    </font>
    <font>
      <b/>
      <sz val="5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69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80" fontId="7" fillId="0" borderId="24" xfId="0" applyNumberFormat="1" applyFont="1" applyBorder="1" applyAlignment="1" applyProtection="1">
      <alignment horizontal="center" vertical="center"/>
      <protection locked="0"/>
    </xf>
    <xf numFmtId="1" fontId="7" fillId="0" borderId="24" xfId="0" applyNumberFormat="1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1" fontId="7" fillId="0" borderId="30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80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1" fontId="7" fillId="0" borderId="24" xfId="0" applyNumberFormat="1" applyFont="1" applyFill="1" applyBorder="1" applyAlignment="1" applyProtection="1">
      <alignment horizontal="center" vertical="center"/>
      <protection locked="0"/>
    </xf>
    <xf numFmtId="180" fontId="7" fillId="0" borderId="24" xfId="0" applyNumberFormat="1" applyFont="1" applyFill="1" applyBorder="1" applyAlignment="1" applyProtection="1">
      <alignment horizontal="center" vertical="center"/>
      <protection locked="0"/>
    </xf>
    <xf numFmtId="1" fontId="7" fillId="0" borderId="38" xfId="0" applyNumberFormat="1" applyFont="1" applyFill="1" applyBorder="1" applyAlignment="1" applyProtection="1">
      <alignment horizontal="center" vertical="center"/>
      <protection locked="0"/>
    </xf>
    <xf numFmtId="180" fontId="7" fillId="0" borderId="38" xfId="0" applyNumberFormat="1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1" fontId="7" fillId="0" borderId="40" xfId="0" applyNumberFormat="1" applyFont="1" applyBorder="1" applyAlignment="1" applyProtection="1">
      <alignment horizontal="center" vertical="center"/>
      <protection locked="0"/>
    </xf>
    <xf numFmtId="180" fontId="7" fillId="0" borderId="40" xfId="0" applyNumberFormat="1" applyFont="1" applyBorder="1" applyAlignment="1" applyProtection="1">
      <alignment horizontal="center" vertical="center"/>
      <protection locked="0"/>
    </xf>
    <xf numFmtId="1" fontId="7" fillId="0" borderId="34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left" vertical="center" wrapText="1"/>
      <protection locked="0"/>
    </xf>
    <xf numFmtId="0" fontId="2" fillId="33" borderId="23" xfId="0" applyFont="1" applyFill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33" borderId="35" xfId="0" applyFont="1" applyFill="1" applyBorder="1" applyAlignment="1" applyProtection="1">
      <alignment vertical="center"/>
      <protection locked="0"/>
    </xf>
    <xf numFmtId="0" fontId="8" fillId="33" borderId="22" xfId="0" applyFont="1" applyFill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180" fontId="7" fillId="34" borderId="46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180" fontId="14" fillId="0" borderId="0" xfId="0" applyNumberFormat="1" applyFont="1" applyFill="1" applyAlignment="1" applyProtection="1">
      <alignment vertical="center"/>
      <protection hidden="1"/>
    </xf>
    <xf numFmtId="0" fontId="7" fillId="0" borderId="4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180" fontId="7" fillId="34" borderId="48" xfId="0" applyNumberFormat="1" applyFont="1" applyFill="1" applyBorder="1" applyAlignment="1" applyProtection="1">
      <alignment horizontal="center" vertical="center"/>
      <protection hidden="1"/>
    </xf>
    <xf numFmtId="180" fontId="7" fillId="0" borderId="48" xfId="0" applyNumberFormat="1" applyFont="1" applyBorder="1" applyAlignment="1" applyProtection="1">
      <alignment horizontal="center" vertical="center"/>
      <protection locked="0"/>
    </xf>
    <xf numFmtId="180" fontId="7" fillId="0" borderId="49" xfId="0" applyNumberFormat="1" applyFont="1" applyBorder="1" applyAlignment="1" applyProtection="1">
      <alignment horizontal="center" vertical="center"/>
      <protection locked="0"/>
    </xf>
    <xf numFmtId="180" fontId="7" fillId="0" borderId="50" xfId="0" applyNumberFormat="1" applyFont="1" applyBorder="1" applyAlignment="1" applyProtection="1">
      <alignment horizontal="center" vertical="center"/>
      <protection locked="0"/>
    </xf>
    <xf numFmtId="180" fontId="7" fillId="0" borderId="51" xfId="0" applyNumberFormat="1" applyFont="1" applyBorder="1" applyAlignment="1" applyProtection="1">
      <alignment horizontal="center" vertical="center"/>
      <protection locked="0"/>
    </xf>
    <xf numFmtId="180" fontId="7" fillId="0" borderId="52" xfId="0" applyNumberFormat="1" applyFont="1" applyBorder="1" applyAlignment="1" applyProtection="1">
      <alignment horizontal="center" vertical="center"/>
      <protection locked="0"/>
    </xf>
    <xf numFmtId="180" fontId="7" fillId="0" borderId="46" xfId="0" applyNumberFormat="1" applyFont="1" applyFill="1" applyBorder="1" applyAlignment="1" applyProtection="1">
      <alignment horizontal="center" vertical="center"/>
      <protection locked="0"/>
    </xf>
    <xf numFmtId="18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 vertical="center"/>
      <protection locked="0"/>
    </xf>
    <xf numFmtId="180" fontId="7" fillId="0" borderId="35" xfId="0" applyNumberFormat="1" applyFont="1" applyBorder="1" applyAlignment="1" applyProtection="1">
      <alignment horizontal="center" vertical="center"/>
      <protection locked="0"/>
    </xf>
    <xf numFmtId="180" fontId="7" fillId="0" borderId="36" xfId="0" applyNumberFormat="1" applyFont="1" applyBorder="1" applyAlignment="1" applyProtection="1">
      <alignment horizontal="center" vertical="center"/>
      <protection locked="0"/>
    </xf>
    <xf numFmtId="180" fontId="7" fillId="0" borderId="52" xfId="0" applyNumberFormat="1" applyFont="1" applyFill="1" applyBorder="1" applyAlignment="1" applyProtection="1">
      <alignment horizontal="center" vertical="center"/>
      <protection locked="0"/>
    </xf>
    <xf numFmtId="180" fontId="7" fillId="0" borderId="48" xfId="0" applyNumberFormat="1" applyFont="1" applyFill="1" applyBorder="1" applyAlignment="1" applyProtection="1">
      <alignment horizontal="center" vertical="center"/>
      <protection locked="0"/>
    </xf>
    <xf numFmtId="180" fontId="7" fillId="0" borderId="50" xfId="0" applyNumberFormat="1" applyFont="1" applyFill="1" applyBorder="1" applyAlignment="1" applyProtection="1">
      <alignment horizontal="center" vertical="center"/>
      <protection locked="0"/>
    </xf>
    <xf numFmtId="180" fontId="7" fillId="0" borderId="53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180" fontId="7" fillId="0" borderId="51" xfId="0" applyNumberFormat="1" applyFont="1" applyFill="1" applyBorder="1" applyAlignment="1" applyProtection="1">
      <alignment horizontal="center" vertical="center"/>
      <protection locked="0"/>
    </xf>
    <xf numFmtId="180" fontId="7" fillId="0" borderId="54" xfId="0" applyNumberFormat="1" applyFont="1" applyFill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vertical="center"/>
      <protection locked="0"/>
    </xf>
    <xf numFmtId="0" fontId="18" fillId="0" borderId="35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hidden="1"/>
    </xf>
    <xf numFmtId="0" fontId="20" fillId="0" borderId="13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horizontal="left" vertical="center" wrapText="1"/>
      <protection locked="0"/>
    </xf>
    <xf numFmtId="0" fontId="19" fillId="33" borderId="57" xfId="0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hidden="1"/>
    </xf>
    <xf numFmtId="0" fontId="8" fillId="0" borderId="57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180" fontId="7" fillId="0" borderId="49" xfId="0" applyNumberFormat="1" applyFont="1" applyFill="1" applyBorder="1" applyAlignment="1" applyProtection="1">
      <alignment horizontal="center" vertical="center"/>
      <protection locked="0"/>
    </xf>
    <xf numFmtId="180" fontId="7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180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1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8" fillId="33" borderId="57" xfId="0" applyFont="1" applyFill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180" fontId="7" fillId="0" borderId="54" xfId="0" applyNumberFormat="1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vertical="center" wrapText="1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180" fontId="7" fillId="0" borderId="5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left" vertical="center" wrapText="1"/>
      <protection locked="0"/>
    </xf>
    <xf numFmtId="0" fontId="8" fillId="33" borderId="22" xfId="0" applyFont="1" applyFill="1" applyBorder="1" applyAlignment="1" applyProtection="1">
      <alignment horizontal="left" vertical="center" wrapText="1"/>
      <protection locked="0"/>
    </xf>
    <xf numFmtId="0" fontId="8" fillId="33" borderId="43" xfId="0" applyFont="1" applyFill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vertical="center"/>
      <protection hidden="1"/>
    </xf>
    <xf numFmtId="0" fontId="1" fillId="0" borderId="59" xfId="0" applyFont="1" applyBorder="1" applyAlignment="1" applyProtection="1">
      <alignment horizontal="center"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19" fillId="0" borderId="10" xfId="0" applyFont="1" applyBorder="1" applyAlignment="1" applyProtection="1">
      <alignment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vertical="center"/>
      <protection locked="0"/>
    </xf>
    <xf numFmtId="180" fontId="18" fillId="34" borderId="46" xfId="0" applyNumberFormat="1" applyFont="1" applyFill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180" fontId="18" fillId="34" borderId="48" xfId="0" applyNumberFormat="1" applyFont="1" applyFill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80" fontId="18" fillId="0" borderId="51" xfId="0" applyNumberFormat="1" applyFont="1" applyBorder="1" applyAlignment="1" applyProtection="1">
      <alignment horizontal="center" vertical="center"/>
      <protection locked="0"/>
    </xf>
    <xf numFmtId="180" fontId="18" fillId="0" borderId="46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1" fontId="7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57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180" fontId="18" fillId="34" borderId="50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Font="1" applyFill="1" applyBorder="1" applyAlignment="1" applyProtection="1">
      <alignment horizontal="center" vertical="center"/>
      <protection hidden="1"/>
    </xf>
    <xf numFmtId="1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hidden="1"/>
    </xf>
    <xf numFmtId="49" fontId="18" fillId="0" borderId="31" xfId="0" applyNumberFormat="1" applyFont="1" applyBorder="1" applyAlignment="1" applyProtection="1">
      <alignment horizontal="center" vertical="center"/>
      <protection hidden="1"/>
    </xf>
    <xf numFmtId="49" fontId="18" fillId="0" borderId="56" xfId="0" applyNumberFormat="1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locked="0"/>
    </xf>
    <xf numFmtId="1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1" fontId="7" fillId="0" borderId="27" xfId="0" applyNumberFormat="1" applyFont="1" applyBorder="1" applyAlignment="1" applyProtection="1">
      <alignment horizontal="center" vertical="center"/>
      <protection locked="0"/>
    </xf>
    <xf numFmtId="1" fontId="7" fillId="0" borderId="25" xfId="0" applyNumberFormat="1" applyFont="1" applyBorder="1" applyAlignment="1" applyProtection="1">
      <alignment horizontal="center" vertical="center"/>
      <protection locked="0"/>
    </xf>
    <xf numFmtId="1" fontId="7" fillId="0" borderId="29" xfId="0" applyNumberFormat="1" applyFont="1" applyBorder="1" applyAlignment="1" applyProtection="1">
      <alignment horizontal="center" vertical="center"/>
      <protection locked="0"/>
    </xf>
    <xf numFmtId="1" fontId="7" fillId="0" borderId="61" xfId="0" applyNumberFormat="1" applyFont="1" applyBorder="1" applyAlignment="1" applyProtection="1">
      <alignment horizontal="center" vertical="center"/>
      <protection locked="0"/>
    </xf>
    <xf numFmtId="1" fontId="7" fillId="0" borderId="62" xfId="0" applyNumberFormat="1" applyFont="1" applyBorder="1" applyAlignment="1" applyProtection="1">
      <alignment horizontal="center" vertical="center"/>
      <protection locked="0"/>
    </xf>
    <xf numFmtId="1" fontId="7" fillId="0" borderId="63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27" xfId="0" applyNumberFormat="1" applyFont="1" applyFill="1" applyBorder="1" applyAlignment="1" applyProtection="1">
      <alignment horizontal="center"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 locked="0"/>
    </xf>
    <xf numFmtId="1" fontId="7" fillId="0" borderId="39" xfId="0" applyNumberFormat="1" applyFont="1" applyBorder="1" applyAlignment="1" applyProtection="1">
      <alignment horizontal="center" vertical="center"/>
      <protection locked="0"/>
    </xf>
    <xf numFmtId="1" fontId="7" fillId="0" borderId="20" xfId="0" applyNumberFormat="1" applyFont="1" applyBorder="1" applyAlignment="1" applyProtection="1">
      <alignment horizontal="center" vertical="center"/>
      <protection locked="0"/>
    </xf>
    <xf numFmtId="1" fontId="7" fillId="0" borderId="31" xfId="0" applyNumberFormat="1" applyFont="1" applyBorder="1" applyAlignment="1" applyProtection="1">
      <alignment horizontal="center" vertical="center"/>
      <protection locked="0"/>
    </xf>
    <xf numFmtId="1" fontId="7" fillId="0" borderId="61" xfId="0" applyNumberFormat="1" applyFont="1" applyFill="1" applyBorder="1" applyAlignment="1" applyProtection="1">
      <alignment horizontal="center" vertical="center"/>
      <protection locked="0"/>
    </xf>
    <xf numFmtId="1" fontId="7" fillId="0" borderId="64" xfId="0" applyNumberFormat="1" applyFont="1" applyFill="1" applyBorder="1" applyAlignment="1" applyProtection="1">
      <alignment horizontal="center" vertical="center"/>
      <protection locked="0"/>
    </xf>
    <xf numFmtId="1" fontId="7" fillId="0" borderId="65" xfId="0" applyNumberFormat="1" applyFont="1" applyFill="1" applyBorder="1" applyAlignment="1" applyProtection="1">
      <alignment horizontal="center" vertical="center"/>
      <protection locked="0"/>
    </xf>
    <xf numFmtId="1" fontId="7" fillId="0" borderId="64" xfId="0" applyNumberFormat="1" applyFont="1" applyBorder="1" applyAlignment="1" applyProtection="1">
      <alignment horizontal="center" vertical="center"/>
      <protection locked="0"/>
    </xf>
    <xf numFmtId="1" fontId="7" fillId="0" borderId="66" xfId="0" applyNumberFormat="1" applyFont="1" applyBorder="1" applyAlignment="1" applyProtection="1">
      <alignment horizontal="center" vertical="center"/>
      <protection locked="0"/>
    </xf>
    <xf numFmtId="1" fontId="7" fillId="0" borderId="67" xfId="0" applyNumberFormat="1" applyFont="1" applyBorder="1" applyAlignment="1" applyProtection="1">
      <alignment horizontal="center" vertical="center"/>
      <protection locked="0"/>
    </xf>
    <xf numFmtId="1" fontId="7" fillId="0" borderId="56" xfId="0" applyNumberFormat="1" applyFont="1" applyBorder="1" applyAlignment="1" applyProtection="1">
      <alignment horizontal="center" vertical="center"/>
      <protection locked="0"/>
    </xf>
    <xf numFmtId="1" fontId="7" fillId="0" borderId="68" xfId="0" applyNumberFormat="1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3" fillId="33" borderId="35" xfId="0" applyFont="1" applyFill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3" fillId="33" borderId="22" xfId="0" applyFont="1" applyFill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3" fillId="33" borderId="52" xfId="0" applyFont="1" applyFill="1" applyBorder="1" applyAlignment="1" applyProtection="1">
      <alignment horizontal="left" vertical="center" wrapText="1"/>
      <protection locked="0"/>
    </xf>
    <xf numFmtId="0" fontId="13" fillId="33" borderId="48" xfId="0" applyFont="1" applyFill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vertical="center"/>
      <protection locked="0"/>
    </xf>
    <xf numFmtId="0" fontId="19" fillId="33" borderId="52" xfId="0" applyFont="1" applyFill="1" applyBorder="1" applyAlignment="1" applyProtection="1">
      <alignment horizontal="left" vertical="center" wrapText="1"/>
      <protection locked="0"/>
    </xf>
    <xf numFmtId="0" fontId="19" fillId="33" borderId="48" xfId="0" applyFont="1" applyFill="1" applyBorder="1" applyAlignment="1" applyProtection="1">
      <alignment horizontal="left" vertical="center" wrapText="1"/>
      <protection locked="0"/>
    </xf>
    <xf numFmtId="0" fontId="19" fillId="33" borderId="49" xfId="0" applyFont="1" applyFill="1" applyBorder="1" applyAlignment="1" applyProtection="1">
      <alignment horizontal="left" vertical="center" wrapText="1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3" fillId="33" borderId="23" xfId="0" applyFont="1" applyFill="1" applyBorder="1" applyAlignment="1" applyProtection="1">
      <alignment horizontal="left" vertical="center" wrapText="1"/>
      <protection locked="0"/>
    </xf>
    <xf numFmtId="1" fontId="18" fillId="0" borderId="27" xfId="0" applyNumberFormat="1" applyFont="1" applyBorder="1" applyAlignment="1" applyProtection="1">
      <alignment horizontal="center" vertical="center"/>
      <protection locked="0"/>
    </xf>
    <xf numFmtId="180" fontId="18" fillId="0" borderId="50" xfId="0" applyNumberFormat="1" applyFont="1" applyBorder="1" applyAlignment="1" applyProtection="1">
      <alignment horizontal="center" vertical="center"/>
      <protection locked="0"/>
    </xf>
    <xf numFmtId="1" fontId="18" fillId="0" borderId="21" xfId="0" applyNumberFormat="1" applyFont="1" applyBorder="1" applyAlignment="1" applyProtection="1">
      <alignment horizontal="center" vertical="center"/>
      <protection locked="0"/>
    </xf>
    <xf numFmtId="180" fontId="18" fillId="0" borderId="48" xfId="0" applyNumberFormat="1" applyFont="1" applyBorder="1" applyAlignment="1" applyProtection="1">
      <alignment horizontal="center" vertical="center"/>
      <protection locked="0"/>
    </xf>
    <xf numFmtId="1" fontId="18" fillId="0" borderId="25" xfId="0" applyNumberFormat="1" applyFont="1" applyBorder="1" applyAlignment="1" applyProtection="1">
      <alignment horizontal="center" vertical="center"/>
      <protection locked="0"/>
    </xf>
    <xf numFmtId="180" fontId="18" fillId="0" borderId="53" xfId="0" applyNumberFormat="1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1" fontId="18" fillId="0" borderId="31" xfId="0" applyNumberFormat="1" applyFont="1" applyBorder="1" applyAlignment="1" applyProtection="1">
      <alignment horizontal="center" vertical="center"/>
      <protection locked="0"/>
    </xf>
    <xf numFmtId="180" fontId="18" fillId="34" borderId="54" xfId="0" applyNumberFormat="1" applyFont="1" applyFill="1" applyBorder="1" applyAlignment="1" applyProtection="1">
      <alignment horizontal="center" vertical="center"/>
      <protection hidden="1"/>
    </xf>
    <xf numFmtId="1" fontId="18" fillId="0" borderId="68" xfId="0" applyNumberFormat="1" applyFont="1" applyBorder="1" applyAlignment="1" applyProtection="1">
      <alignment horizontal="center" vertical="center"/>
      <protection locked="0"/>
    </xf>
    <xf numFmtId="180" fontId="18" fillId="0" borderId="49" xfId="0" applyNumberFormat="1" applyFont="1" applyBorder="1" applyAlignment="1" applyProtection="1">
      <alignment horizontal="center" vertical="center"/>
      <protection locked="0"/>
    </xf>
    <xf numFmtId="1" fontId="18" fillId="0" borderId="29" xfId="0" applyNumberFormat="1" applyFont="1" applyBorder="1" applyAlignment="1" applyProtection="1">
      <alignment horizontal="center" vertical="center"/>
      <protection locked="0"/>
    </xf>
    <xf numFmtId="180" fontId="18" fillId="34" borderId="49" xfId="0" applyNumberFormat="1" applyFont="1" applyFill="1" applyBorder="1" applyAlignment="1" applyProtection="1">
      <alignment horizontal="center" vertical="center"/>
      <protection hidden="1"/>
    </xf>
    <xf numFmtId="0" fontId="19" fillId="33" borderId="43" xfId="0" applyFont="1" applyFill="1" applyBorder="1" applyAlignment="1" applyProtection="1">
      <alignment vertical="center" wrapText="1"/>
      <protection locked="0"/>
    </xf>
    <xf numFmtId="0" fontId="19" fillId="33" borderId="35" xfId="0" applyFont="1" applyFill="1" applyBorder="1" applyAlignment="1" applyProtection="1">
      <alignment vertical="center"/>
      <protection locked="0"/>
    </xf>
    <xf numFmtId="0" fontId="19" fillId="33" borderId="22" xfId="0" applyFont="1" applyFill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vertical="center"/>
      <protection locked="0"/>
    </xf>
    <xf numFmtId="180" fontId="18" fillId="34" borderId="51" xfId="0" applyNumberFormat="1" applyFont="1" applyFill="1" applyBorder="1" applyAlignment="1" applyProtection="1">
      <alignment horizontal="center" vertical="center"/>
      <protection hidden="1"/>
    </xf>
    <xf numFmtId="1" fontId="18" fillId="0" borderId="68" xfId="0" applyNumberFormat="1" applyFont="1" applyFill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49" fontId="7" fillId="0" borderId="56" xfId="0" applyNumberFormat="1" applyFont="1" applyFill="1" applyBorder="1" applyAlignment="1" applyProtection="1">
      <alignment horizontal="center" vertical="center"/>
      <protection locked="0"/>
    </xf>
    <xf numFmtId="49" fontId="7" fillId="0" borderId="31" xfId="0" applyNumberFormat="1" applyFont="1" applyFill="1" applyBorder="1" applyAlignment="1" applyProtection="1">
      <alignment horizontal="center" vertical="center"/>
      <protection locked="0"/>
    </xf>
    <xf numFmtId="1" fontId="7" fillId="0" borderId="65" xfId="0" applyNumberFormat="1" applyFont="1" applyBorder="1" applyAlignment="1" applyProtection="1">
      <alignment horizontal="center" vertical="center"/>
      <protection locked="0"/>
    </xf>
    <xf numFmtId="180" fontId="18" fillId="34" borderId="69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8" fillId="0" borderId="60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/>
      <protection hidden="1"/>
    </xf>
    <xf numFmtId="0" fontId="32" fillId="0" borderId="5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locked="0"/>
    </xf>
    <xf numFmtId="180" fontId="18" fillId="0" borderId="52" xfId="0" applyNumberFormat="1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180" fontId="18" fillId="0" borderId="48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80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locked="0"/>
    </xf>
    <xf numFmtId="1" fontId="7" fillId="0" borderId="70" xfId="0" applyNumberFormat="1" applyFont="1" applyFill="1" applyBorder="1" applyAlignment="1" applyProtection="1">
      <alignment horizontal="center" vertical="center"/>
      <protection locked="0"/>
    </xf>
    <xf numFmtId="1" fontId="7" fillId="0" borderId="66" xfId="0" applyNumberFormat="1" applyFont="1" applyFill="1" applyBorder="1" applyAlignment="1" applyProtection="1">
      <alignment horizontal="center" vertical="center"/>
      <protection locked="0"/>
    </xf>
    <xf numFmtId="1" fontId="7" fillId="0" borderId="56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61" xfId="0" applyNumberFormat="1" applyFont="1" applyFill="1" applyBorder="1" applyAlignment="1" applyProtection="1">
      <alignment horizontal="center" vertical="center"/>
      <protection locked="0"/>
    </xf>
    <xf numFmtId="1" fontId="18" fillId="0" borderId="64" xfId="0" applyNumberFormat="1" applyFont="1" applyFill="1" applyBorder="1" applyAlignment="1" applyProtection="1">
      <alignment horizontal="center" vertical="center"/>
      <protection locked="0"/>
    </xf>
    <xf numFmtId="1" fontId="18" fillId="0" borderId="48" xfId="0" applyNumberFormat="1" applyFont="1" applyFill="1" applyBorder="1" applyAlignment="1" applyProtection="1">
      <alignment horizontal="center" vertical="center"/>
      <protection locked="0"/>
    </xf>
    <xf numFmtId="1" fontId="18" fillId="0" borderId="62" xfId="0" applyNumberFormat="1" applyFont="1" applyFill="1" applyBorder="1" applyAlignment="1" applyProtection="1">
      <alignment horizontal="center" vertical="center"/>
      <protection locked="0"/>
    </xf>
    <xf numFmtId="1" fontId="18" fillId="0" borderId="49" xfId="0" applyNumberFormat="1" applyFont="1" applyFill="1" applyBorder="1" applyAlignment="1" applyProtection="1">
      <alignment horizontal="center" vertical="center"/>
      <protection locked="0"/>
    </xf>
    <xf numFmtId="1" fontId="18" fillId="0" borderId="53" xfId="0" applyNumberFormat="1" applyFont="1" applyFill="1" applyBorder="1" applyAlignment="1" applyProtection="1">
      <alignment horizontal="center" vertical="center"/>
      <protection locked="0"/>
    </xf>
    <xf numFmtId="1" fontId="18" fillId="0" borderId="67" xfId="0" applyNumberFormat="1" applyFont="1" applyBorder="1" applyAlignment="1" applyProtection="1">
      <alignment horizontal="center" vertical="center"/>
      <protection locked="0"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0" borderId="56" xfId="0" applyFont="1" applyFill="1" applyBorder="1" applyAlignment="1" applyProtection="1">
      <alignment horizontal="center" vertical="center"/>
      <protection locked="0"/>
    </xf>
    <xf numFmtId="0" fontId="18" fillId="0" borderId="61" xfId="0" applyFont="1" applyFill="1" applyBorder="1" applyAlignment="1" applyProtection="1">
      <alignment horizontal="center" vertical="center"/>
      <protection locked="0"/>
    </xf>
    <xf numFmtId="0" fontId="18" fillId="0" borderId="62" xfId="0" applyFont="1" applyFill="1" applyBorder="1" applyAlignment="1" applyProtection="1">
      <alignment horizontal="center" vertical="center"/>
      <protection locked="0"/>
    </xf>
    <xf numFmtId="180" fontId="18" fillId="0" borderId="49" xfId="0" applyNumberFormat="1" applyFont="1" applyFill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  <protection locked="0"/>
    </xf>
    <xf numFmtId="1" fontId="7" fillId="34" borderId="70" xfId="0" applyNumberFormat="1" applyFont="1" applyFill="1" applyBorder="1" applyAlignment="1" applyProtection="1">
      <alignment horizontal="center" vertical="center"/>
      <protection hidden="1"/>
    </xf>
    <xf numFmtId="180" fontId="7" fillId="34" borderId="69" xfId="0" applyNumberFormat="1" applyFont="1" applyFill="1" applyBorder="1" applyAlignment="1" applyProtection="1">
      <alignment horizontal="center" vertical="center"/>
      <protection hidden="1"/>
    </xf>
    <xf numFmtId="1" fontId="7" fillId="34" borderId="64" xfId="0" applyNumberFormat="1" applyFont="1" applyFill="1" applyBorder="1" applyAlignment="1" applyProtection="1">
      <alignment horizontal="center" vertical="center"/>
      <protection hidden="1"/>
    </xf>
    <xf numFmtId="1" fontId="7" fillId="0" borderId="63" xfId="0" applyNumberFormat="1" applyFont="1" applyFill="1" applyBorder="1" applyAlignment="1" applyProtection="1">
      <alignment horizontal="center" vertical="center"/>
      <protection locked="0"/>
    </xf>
    <xf numFmtId="180" fontId="7" fillId="34" borderId="5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" fontId="7" fillId="0" borderId="25" xfId="0" applyNumberFormat="1" applyFont="1" applyFill="1" applyBorder="1" applyAlignment="1" applyProtection="1">
      <alignment horizontal="center" vertical="center"/>
      <protection hidden="1"/>
    </xf>
    <xf numFmtId="1" fontId="7" fillId="0" borderId="64" xfId="0" applyNumberFormat="1" applyFont="1" applyFill="1" applyBorder="1" applyAlignment="1" applyProtection="1">
      <alignment horizontal="center" vertical="center"/>
      <protection hidden="1"/>
    </xf>
    <xf numFmtId="1" fontId="7" fillId="0" borderId="63" xfId="0" applyNumberFormat="1" applyFont="1" applyFill="1" applyBorder="1" applyAlignment="1" applyProtection="1">
      <alignment horizontal="center" vertical="center"/>
      <protection hidden="1"/>
    </xf>
    <xf numFmtId="0" fontId="7" fillId="0" borderId="61" xfId="0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 locked="0"/>
    </xf>
    <xf numFmtId="0" fontId="7" fillId="0" borderId="65" xfId="0" applyFont="1" applyBorder="1" applyAlignment="1" applyProtection="1">
      <alignment horizontal="center" vertical="center"/>
      <protection locked="0"/>
    </xf>
    <xf numFmtId="0" fontId="7" fillId="0" borderId="64" xfId="0" applyFont="1" applyBorder="1" applyAlignment="1" applyProtection="1">
      <alignment horizontal="center" vertical="center"/>
      <protection locked="0"/>
    </xf>
    <xf numFmtId="49" fontId="7" fillId="0" borderId="70" xfId="0" applyNumberFormat="1" applyFont="1" applyFill="1" applyBorder="1" applyAlignment="1" applyProtection="1">
      <alignment horizontal="center" vertical="center"/>
      <protection locked="0"/>
    </xf>
    <xf numFmtId="49" fontId="7" fillId="0" borderId="71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1" fontId="7" fillId="0" borderId="29" xfId="0" applyNumberFormat="1" applyFont="1" applyFill="1" applyBorder="1" applyAlignment="1" applyProtection="1">
      <alignment horizontal="center" vertical="center"/>
      <protection locked="0"/>
    </xf>
    <xf numFmtId="1" fontId="7" fillId="0" borderId="62" xfId="0" applyNumberFormat="1" applyFont="1" applyFill="1" applyBorder="1" applyAlignment="1" applyProtection="1">
      <alignment horizontal="center" vertical="center"/>
      <protection locked="0"/>
    </xf>
    <xf numFmtId="1" fontId="7" fillId="0" borderId="70" xfId="0" applyNumberFormat="1" applyFont="1" applyBorder="1" applyAlignment="1" applyProtection="1">
      <alignment horizontal="center" vertical="center"/>
      <protection locked="0"/>
    </xf>
    <xf numFmtId="180" fontId="7" fillId="0" borderId="69" xfId="0" applyNumberFormat="1" applyFont="1" applyBorder="1" applyAlignment="1" applyProtection="1">
      <alignment horizontal="center" vertical="center"/>
      <protection locked="0"/>
    </xf>
    <xf numFmtId="1" fontId="7" fillId="0" borderId="71" xfId="0" applyNumberFormat="1" applyFont="1" applyBorder="1" applyAlignment="1" applyProtection="1">
      <alignment horizontal="center" vertical="center"/>
      <protection locked="0"/>
    </xf>
    <xf numFmtId="0" fontId="7" fillId="0" borderId="72" xfId="0" applyFont="1" applyBorder="1" applyAlignment="1" applyProtection="1">
      <alignment horizontal="center" vertical="center"/>
      <protection locked="0"/>
    </xf>
    <xf numFmtId="1" fontId="18" fillId="0" borderId="70" xfId="0" applyNumberFormat="1" applyFont="1" applyFill="1" applyBorder="1" applyAlignment="1" applyProtection="1">
      <alignment horizontal="center" vertical="center"/>
      <protection locked="0"/>
    </xf>
    <xf numFmtId="180" fontId="18" fillId="0" borderId="6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Border="1" applyAlignment="1" applyProtection="1">
      <alignment horizontal="center" vertical="center"/>
      <protection locked="0"/>
    </xf>
    <xf numFmtId="1" fontId="18" fillId="0" borderId="64" xfId="0" applyNumberFormat="1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180" fontId="18" fillId="0" borderId="50" xfId="0" applyNumberFormat="1" applyFont="1" applyFill="1" applyBorder="1" applyAlignment="1" applyProtection="1">
      <alignment horizontal="center" vertical="center"/>
      <protection locked="0"/>
    </xf>
    <xf numFmtId="1" fontId="18" fillId="0" borderId="39" xfId="0" applyNumberFormat="1" applyFont="1" applyBorder="1" applyAlignment="1" applyProtection="1">
      <alignment horizontal="center" vertical="center"/>
      <protection locked="0"/>
    </xf>
    <xf numFmtId="1" fontId="18" fillId="0" borderId="56" xfId="0" applyNumberFormat="1" applyFont="1" applyBorder="1" applyAlignment="1" applyProtection="1">
      <alignment horizontal="center" vertical="center"/>
      <protection locked="0"/>
    </xf>
    <xf numFmtId="180" fontId="18" fillId="0" borderId="51" xfId="0" applyNumberFormat="1" applyFont="1" applyFill="1" applyBorder="1" applyAlignment="1" applyProtection="1">
      <alignment horizontal="center" vertical="center"/>
      <protection locked="0"/>
    </xf>
    <xf numFmtId="1" fontId="18" fillId="0" borderId="56" xfId="0" applyNumberFormat="1" applyFont="1" applyFill="1" applyBorder="1" applyAlignment="1" applyProtection="1">
      <alignment horizontal="center" vertical="center"/>
      <protection locked="0"/>
    </xf>
    <xf numFmtId="1" fontId="18" fillId="0" borderId="63" xfId="0" applyNumberFormat="1" applyFont="1" applyFill="1" applyBorder="1" applyAlignment="1" applyProtection="1">
      <alignment horizontal="center" vertical="center"/>
      <protection locked="0"/>
    </xf>
    <xf numFmtId="180" fontId="18" fillId="0" borderId="52" xfId="0" applyNumberFormat="1" applyFont="1" applyFill="1" applyBorder="1" applyAlignment="1" applyProtection="1">
      <alignment horizontal="center" vertical="center"/>
      <protection locked="0"/>
    </xf>
    <xf numFmtId="1" fontId="18" fillId="0" borderId="65" xfId="0" applyNumberFormat="1" applyFont="1" applyFill="1" applyBorder="1" applyAlignment="1" applyProtection="1">
      <alignment horizontal="center" vertical="center"/>
      <protection locked="0"/>
    </xf>
    <xf numFmtId="1" fontId="18" fillId="0" borderId="62" xfId="0" applyNumberFormat="1" applyFont="1" applyBorder="1" applyAlignment="1" applyProtection="1">
      <alignment horizontal="center" vertical="center"/>
      <protection locked="0"/>
    </xf>
    <xf numFmtId="180" fontId="18" fillId="0" borderId="53" xfId="0" applyNumberFormat="1" applyFont="1" applyFill="1" applyBorder="1" applyAlignment="1" applyProtection="1">
      <alignment horizontal="center" vertical="center"/>
      <protection locked="0"/>
    </xf>
    <xf numFmtId="1" fontId="18" fillId="0" borderId="63" xfId="0" applyNumberFormat="1" applyFont="1" applyBorder="1" applyAlignment="1" applyProtection="1">
      <alignment horizontal="center" vertical="center"/>
      <protection locked="0"/>
    </xf>
    <xf numFmtId="180" fontId="18" fillId="0" borderId="54" xfId="0" applyNumberFormat="1" applyFont="1" applyFill="1" applyBorder="1" applyAlignment="1" applyProtection="1">
      <alignment horizontal="center" vertical="center"/>
      <protection locked="0"/>
    </xf>
    <xf numFmtId="1" fontId="18" fillId="0" borderId="50" xfId="0" applyNumberFormat="1" applyFont="1" applyFill="1" applyBorder="1" applyAlignment="1" applyProtection="1">
      <alignment horizontal="center" vertical="center"/>
      <protection locked="0"/>
    </xf>
    <xf numFmtId="1" fontId="13" fillId="0" borderId="25" xfId="0" applyNumberFormat="1" applyFont="1" applyBorder="1" applyAlignment="1" applyProtection="1">
      <alignment vertical="center"/>
      <protection locked="0"/>
    </xf>
    <xf numFmtId="180" fontId="13" fillId="0" borderId="49" xfId="0" applyNumberFormat="1" applyFont="1" applyFill="1" applyBorder="1" applyAlignment="1" applyProtection="1">
      <alignment vertical="center"/>
      <protection locked="0"/>
    </xf>
    <xf numFmtId="1" fontId="18" fillId="0" borderId="52" xfId="0" applyNumberFormat="1" applyFont="1" applyFill="1" applyBorder="1" applyAlignment="1" applyProtection="1">
      <alignment horizontal="center" vertical="center"/>
      <protection locked="0"/>
    </xf>
    <xf numFmtId="1" fontId="18" fillId="0" borderId="66" xfId="0" applyNumberFormat="1" applyFont="1" applyFill="1" applyBorder="1" applyAlignment="1" applyProtection="1">
      <alignment horizontal="center" vertical="center"/>
      <protection locked="0"/>
    </xf>
    <xf numFmtId="1" fontId="18" fillId="0" borderId="61" xfId="0" applyNumberFormat="1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left" vertical="center"/>
      <protection locked="0"/>
    </xf>
    <xf numFmtId="0" fontId="18" fillId="0" borderId="73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64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180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66" xfId="0" applyFont="1" applyBorder="1" applyAlignment="1" applyProtection="1">
      <alignment horizontal="center" vertical="center"/>
      <protection locked="0"/>
    </xf>
    <xf numFmtId="180" fontId="18" fillId="0" borderId="23" xfId="0" applyNumberFormat="1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1" fontId="18" fillId="34" borderId="70" xfId="0" applyNumberFormat="1" applyFont="1" applyFill="1" applyBorder="1" applyAlignment="1" applyProtection="1">
      <alignment horizontal="center" vertical="center"/>
      <protection hidden="1"/>
    </xf>
    <xf numFmtId="1" fontId="18" fillId="34" borderId="64" xfId="0" applyNumberFormat="1" applyFont="1" applyFill="1" applyBorder="1" applyAlignment="1" applyProtection="1">
      <alignment horizontal="center" vertical="center"/>
      <protection hidden="1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8" fillId="0" borderId="64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/>
    </xf>
    <xf numFmtId="0" fontId="18" fillId="0" borderId="66" xfId="0" applyFont="1" applyBorder="1" applyAlignment="1" applyProtection="1">
      <alignment horizontal="center" vertical="center"/>
      <protection hidden="1"/>
    </xf>
    <xf numFmtId="0" fontId="18" fillId="0" borderId="39" xfId="0" applyFont="1" applyBorder="1" applyAlignment="1" applyProtection="1">
      <alignment horizontal="center" vertical="center"/>
      <protection hidden="1"/>
    </xf>
    <xf numFmtId="0" fontId="18" fillId="0" borderId="63" xfId="0" applyFont="1" applyBorder="1" applyAlignment="1" applyProtection="1">
      <alignment horizontal="center" vertical="center"/>
      <protection hidden="1"/>
    </xf>
    <xf numFmtId="0" fontId="18" fillId="0" borderId="68" xfId="0" applyFont="1" applyBorder="1" applyAlignment="1" applyProtection="1">
      <alignment horizontal="center" vertical="center"/>
      <protection hidden="1"/>
    </xf>
    <xf numFmtId="180" fontId="18" fillId="0" borderId="54" xfId="0" applyNumberFormat="1" applyFont="1" applyBorder="1" applyAlignment="1" applyProtection="1">
      <alignment horizontal="center" vertical="center"/>
      <protection locked="0"/>
    </xf>
    <xf numFmtId="0" fontId="18" fillId="0" borderId="67" xfId="0" applyFont="1" applyBorder="1" applyAlignment="1" applyProtection="1">
      <alignment horizontal="center" vertical="center"/>
      <protection hidden="1"/>
    </xf>
    <xf numFmtId="0" fontId="18" fillId="0" borderId="29" xfId="0" applyFont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49" fontId="18" fillId="0" borderId="31" xfId="0" applyNumberFormat="1" applyFont="1" applyFill="1" applyBorder="1" applyAlignment="1" applyProtection="1">
      <alignment horizontal="center" vertical="center"/>
      <protection hidden="1"/>
    </xf>
    <xf numFmtId="180" fontId="18" fillId="0" borderId="58" xfId="0" applyNumberFormat="1" applyFont="1" applyFill="1" applyBorder="1" applyAlignment="1" applyProtection="1">
      <alignment horizontal="center" vertical="center"/>
      <protection locked="0"/>
    </xf>
    <xf numFmtId="182" fontId="7" fillId="0" borderId="0" xfId="0" applyNumberFormat="1" applyFont="1" applyFill="1" applyAlignment="1" applyProtection="1">
      <alignment horizontal="center" vertical="center"/>
      <protection hidden="1"/>
    </xf>
    <xf numFmtId="182" fontId="29" fillId="0" borderId="0" xfId="0" applyNumberFormat="1" applyFont="1" applyFill="1" applyAlignment="1" applyProtection="1">
      <alignment horizontal="center" vertical="center"/>
      <protection hidden="1"/>
    </xf>
    <xf numFmtId="182" fontId="1" fillId="0" borderId="36" xfId="0" applyNumberFormat="1" applyFont="1" applyBorder="1" applyAlignment="1" applyProtection="1">
      <alignment horizontal="center" vertical="center" wrapText="1"/>
      <protection locked="0"/>
    </xf>
    <xf numFmtId="182" fontId="1" fillId="0" borderId="44" xfId="0" applyNumberFormat="1" applyFont="1" applyBorder="1" applyAlignment="1" applyProtection="1">
      <alignment horizontal="center" vertical="center"/>
      <protection locked="0"/>
    </xf>
    <xf numFmtId="182" fontId="1" fillId="0" borderId="52" xfId="0" applyNumberFormat="1" applyFont="1" applyBorder="1" applyAlignment="1" applyProtection="1">
      <alignment horizontal="center" vertical="center"/>
      <protection locked="0"/>
    </xf>
    <xf numFmtId="182" fontId="1" fillId="0" borderId="48" xfId="0" applyNumberFormat="1" applyFont="1" applyBorder="1" applyAlignment="1" applyProtection="1">
      <alignment horizontal="center" vertical="center"/>
      <protection locked="0"/>
    </xf>
    <xf numFmtId="182" fontId="1" fillId="0" borderId="49" xfId="0" applyNumberFormat="1" applyFont="1" applyBorder="1" applyAlignment="1" applyProtection="1">
      <alignment horizontal="center" vertical="center"/>
      <protection locked="0"/>
    </xf>
    <xf numFmtId="182" fontId="7" fillId="34" borderId="36" xfId="0" applyNumberFormat="1" applyFont="1" applyFill="1" applyBorder="1" applyAlignment="1" applyProtection="1">
      <alignment horizontal="center" vertical="center"/>
      <protection hidden="1"/>
    </xf>
    <xf numFmtId="182" fontId="3" fillId="0" borderId="58" xfId="0" applyNumberFormat="1" applyFont="1" applyFill="1" applyBorder="1" applyAlignment="1" applyProtection="1">
      <alignment horizontal="center" vertical="center"/>
      <protection locked="0"/>
    </xf>
    <xf numFmtId="182" fontId="15" fillId="0" borderId="52" xfId="0" applyNumberFormat="1" applyFont="1" applyBorder="1" applyAlignment="1" applyProtection="1">
      <alignment horizontal="center" vertical="center"/>
      <protection hidden="1"/>
    </xf>
    <xf numFmtId="182" fontId="15" fillId="34" borderId="48" xfId="0" applyNumberFormat="1" applyFont="1" applyFill="1" applyBorder="1" applyAlignment="1" applyProtection="1">
      <alignment horizontal="center" vertical="center"/>
      <protection hidden="1"/>
    </xf>
    <xf numFmtId="182" fontId="15" fillId="0" borderId="48" xfId="0" applyNumberFormat="1" applyFont="1" applyBorder="1" applyAlignment="1" applyProtection="1">
      <alignment horizontal="center" vertical="center"/>
      <protection locked="0"/>
    </xf>
    <xf numFmtId="182" fontId="15" fillId="0" borderId="49" xfId="0" applyNumberFormat="1" applyFont="1" applyBorder="1" applyAlignment="1" applyProtection="1">
      <alignment horizontal="center" vertical="center"/>
      <protection locked="0"/>
    </xf>
    <xf numFmtId="182" fontId="17" fillId="0" borderId="52" xfId="0" applyNumberFormat="1" applyFont="1" applyBorder="1" applyAlignment="1" applyProtection="1">
      <alignment horizontal="center" vertical="center"/>
      <protection hidden="1"/>
    </xf>
    <xf numFmtId="182" fontId="17" fillId="34" borderId="48" xfId="0" applyNumberFormat="1" applyFont="1" applyFill="1" applyBorder="1" applyAlignment="1" applyProtection="1">
      <alignment horizontal="center" vertical="center"/>
      <protection hidden="1"/>
    </xf>
    <xf numFmtId="182" fontId="17" fillId="0" borderId="48" xfId="0" applyNumberFormat="1" applyFont="1" applyBorder="1" applyAlignment="1" applyProtection="1">
      <alignment horizontal="center" vertical="center"/>
      <protection hidden="1"/>
    </xf>
    <xf numFmtId="182" fontId="17" fillId="0" borderId="48" xfId="0" applyNumberFormat="1" applyFont="1" applyBorder="1" applyAlignment="1" applyProtection="1">
      <alignment horizontal="center" vertical="center"/>
      <protection locked="0"/>
    </xf>
    <xf numFmtId="182" fontId="17" fillId="0" borderId="49" xfId="0" applyNumberFormat="1" applyFont="1" applyBorder="1" applyAlignment="1" applyProtection="1">
      <alignment horizontal="center" vertical="center"/>
      <protection locked="0"/>
    </xf>
    <xf numFmtId="182" fontId="17" fillId="0" borderId="50" xfId="0" applyNumberFormat="1" applyFont="1" applyBorder="1" applyAlignment="1" applyProtection="1">
      <alignment horizontal="center" vertical="center"/>
      <protection locked="0"/>
    </xf>
    <xf numFmtId="182" fontId="17" fillId="0" borderId="51" xfId="0" applyNumberFormat="1" applyFont="1" applyBorder="1" applyAlignment="1" applyProtection="1">
      <alignment horizontal="center" vertical="center"/>
      <protection locked="0"/>
    </xf>
    <xf numFmtId="182" fontId="17" fillId="34" borderId="46" xfId="0" applyNumberFormat="1" applyFont="1" applyFill="1" applyBorder="1" applyAlignment="1" applyProtection="1">
      <alignment horizontal="center" vertical="center"/>
      <protection hidden="1"/>
    </xf>
    <xf numFmtId="182" fontId="17" fillId="0" borderId="52" xfId="0" applyNumberFormat="1" applyFont="1" applyBorder="1" applyAlignment="1" applyProtection="1">
      <alignment horizontal="center" vertical="center"/>
      <protection locked="0"/>
    </xf>
    <xf numFmtId="182" fontId="15" fillId="0" borderId="52" xfId="0" applyNumberFormat="1" applyFont="1" applyBorder="1" applyAlignment="1" applyProtection="1">
      <alignment horizontal="center" vertical="center"/>
      <protection locked="0"/>
    </xf>
    <xf numFmtId="182" fontId="15" fillId="0" borderId="53" xfId="0" applyNumberFormat="1" applyFont="1" applyBorder="1" applyAlignment="1" applyProtection="1">
      <alignment horizontal="center" vertical="center"/>
      <protection locked="0"/>
    </xf>
    <xf numFmtId="182" fontId="18" fillId="34" borderId="52" xfId="0" applyNumberFormat="1" applyFont="1" applyFill="1" applyBorder="1" applyAlignment="1" applyProtection="1">
      <alignment horizontal="center" vertical="center"/>
      <protection hidden="1"/>
    </xf>
    <xf numFmtId="182" fontId="20" fillId="0" borderId="48" xfId="0" applyNumberFormat="1" applyFont="1" applyBorder="1" applyAlignment="1" applyProtection="1">
      <alignment horizontal="center" vertical="center"/>
      <protection locked="0"/>
    </xf>
    <xf numFmtId="182" fontId="20" fillId="0" borderId="22" xfId="0" applyNumberFormat="1" applyFont="1" applyBorder="1" applyAlignment="1" applyProtection="1">
      <alignment horizontal="center" vertical="center"/>
      <protection locked="0"/>
    </xf>
    <xf numFmtId="182" fontId="18" fillId="34" borderId="22" xfId="0" applyNumberFormat="1" applyFont="1" applyFill="1" applyBorder="1" applyAlignment="1" applyProtection="1">
      <alignment horizontal="center" vertical="center"/>
      <protection hidden="1"/>
    </xf>
    <xf numFmtId="182" fontId="20" fillId="0" borderId="23" xfId="0" applyNumberFormat="1" applyFont="1" applyBorder="1" applyAlignment="1" applyProtection="1">
      <alignment horizontal="center" vertical="center"/>
      <protection locked="0"/>
    </xf>
    <xf numFmtId="182" fontId="18" fillId="34" borderId="46" xfId="0" applyNumberFormat="1" applyFont="1" applyFill="1" applyBorder="1" applyAlignment="1" applyProtection="1">
      <alignment horizontal="center" vertical="center"/>
      <protection hidden="1"/>
    </xf>
    <xf numFmtId="182" fontId="7" fillId="0" borderId="46" xfId="0" applyNumberFormat="1" applyFont="1" applyFill="1" applyBorder="1" applyAlignment="1" applyProtection="1">
      <alignment horizontal="center" vertical="center"/>
      <protection locked="0"/>
    </xf>
    <xf numFmtId="182" fontId="20" fillId="0" borderId="52" xfId="0" applyNumberFormat="1" applyFont="1" applyBorder="1" applyAlignment="1" applyProtection="1">
      <alignment horizontal="center" vertical="center"/>
      <protection locked="0"/>
    </xf>
    <xf numFmtId="182" fontId="20" fillId="0" borderId="49" xfId="0" applyNumberFormat="1" applyFont="1" applyBorder="1" applyAlignment="1" applyProtection="1">
      <alignment horizontal="center" vertical="center"/>
      <protection locked="0"/>
    </xf>
    <xf numFmtId="182" fontId="18" fillId="34" borderId="58" xfId="0" applyNumberFormat="1" applyFont="1" applyFill="1" applyBorder="1" applyAlignment="1" applyProtection="1">
      <alignment horizontal="center" vertical="center"/>
      <protection hidden="1"/>
    </xf>
    <xf numFmtId="182" fontId="18" fillId="34" borderId="48" xfId="0" applyNumberFormat="1" applyFont="1" applyFill="1" applyBorder="1" applyAlignment="1" applyProtection="1">
      <alignment horizontal="center" vertical="center"/>
      <protection hidden="1"/>
    </xf>
    <xf numFmtId="182" fontId="20" fillId="0" borderId="53" xfId="0" applyNumberFormat="1" applyFont="1" applyBorder="1" applyAlignment="1" applyProtection="1">
      <alignment horizontal="center" vertical="center"/>
      <protection locked="0"/>
    </xf>
    <xf numFmtId="182" fontId="20" fillId="0" borderId="54" xfId="0" applyNumberFormat="1" applyFont="1" applyBorder="1" applyAlignment="1" applyProtection="1">
      <alignment horizontal="center" vertical="center"/>
      <protection locked="0"/>
    </xf>
    <xf numFmtId="182" fontId="18" fillId="0" borderId="51" xfId="0" applyNumberFormat="1" applyFont="1" applyBorder="1" applyAlignment="1" applyProtection="1">
      <alignment horizontal="center" vertical="center"/>
      <protection locked="0"/>
    </xf>
    <xf numFmtId="182" fontId="18" fillId="0" borderId="46" xfId="0" applyNumberFormat="1" applyFont="1" applyBorder="1" applyAlignment="1" applyProtection="1">
      <alignment horizontal="center" vertical="center"/>
      <protection locked="0"/>
    </xf>
    <xf numFmtId="182" fontId="18" fillId="34" borderId="69" xfId="0" applyNumberFormat="1" applyFont="1" applyFill="1" applyBorder="1" applyAlignment="1" applyProtection="1">
      <alignment horizontal="center" vertical="center"/>
      <protection hidden="1"/>
    </xf>
    <xf numFmtId="182" fontId="7" fillId="34" borderId="46" xfId="0" applyNumberFormat="1" applyFont="1" applyFill="1" applyBorder="1" applyAlignment="1" applyProtection="1">
      <alignment horizontal="center" vertical="center"/>
      <protection hidden="1"/>
    </xf>
    <xf numFmtId="182" fontId="1" fillId="0" borderId="46" xfId="0" applyNumberFormat="1" applyFont="1" applyFill="1" applyBorder="1" applyAlignment="1" applyProtection="1">
      <alignment horizontal="center" vertical="center"/>
      <protection locked="0"/>
    </xf>
    <xf numFmtId="182" fontId="1" fillId="0" borderId="50" xfId="0" applyNumberFormat="1" applyFont="1" applyBorder="1" applyAlignment="1" applyProtection="1">
      <alignment horizontal="center" vertical="center"/>
      <protection locked="0"/>
    </xf>
    <xf numFmtId="182" fontId="1" fillId="0" borderId="46" xfId="0" applyNumberFormat="1" applyFont="1" applyBorder="1" applyAlignment="1" applyProtection="1">
      <alignment horizontal="center" vertical="center"/>
      <protection locked="0"/>
    </xf>
    <xf numFmtId="182" fontId="1" fillId="0" borderId="53" xfId="0" applyNumberFormat="1" applyFont="1" applyBorder="1" applyAlignment="1" applyProtection="1">
      <alignment horizontal="center" vertical="center"/>
      <protection locked="0"/>
    </xf>
    <xf numFmtId="182" fontId="7" fillId="0" borderId="35" xfId="0" applyNumberFormat="1" applyFont="1" applyBorder="1" applyAlignment="1" applyProtection="1">
      <alignment horizontal="center" vertical="center"/>
      <protection locked="0"/>
    </xf>
    <xf numFmtId="182" fontId="7" fillId="0" borderId="36" xfId="0" applyNumberFormat="1" applyFont="1" applyBorder="1" applyAlignment="1" applyProtection="1">
      <alignment horizontal="center" vertical="center"/>
      <protection locked="0"/>
    </xf>
    <xf numFmtId="182" fontId="7" fillId="0" borderId="42" xfId="0" applyNumberFormat="1" applyFont="1" applyFill="1" applyBorder="1" applyAlignment="1" applyProtection="1">
      <alignment horizontal="center" vertical="center"/>
      <protection locked="0"/>
    </xf>
    <xf numFmtId="182" fontId="7" fillId="0" borderId="52" xfId="0" applyNumberFormat="1" applyFont="1" applyFill="1" applyBorder="1" applyAlignment="1" applyProtection="1">
      <alignment horizontal="center" vertical="center"/>
      <protection locked="0"/>
    </xf>
    <xf numFmtId="182" fontId="7" fillId="0" borderId="48" xfId="0" applyNumberFormat="1" applyFont="1" applyFill="1" applyBorder="1" applyAlignment="1" applyProtection="1">
      <alignment horizontal="center" vertical="center"/>
      <protection locked="0"/>
    </xf>
    <xf numFmtId="182" fontId="1" fillId="0" borderId="48" xfId="0" applyNumberFormat="1" applyFont="1" applyFill="1" applyBorder="1" applyAlignment="1" applyProtection="1">
      <alignment horizontal="center" vertical="center"/>
      <protection locked="0"/>
    </xf>
    <xf numFmtId="182" fontId="1" fillId="0" borderId="49" xfId="0" applyNumberFormat="1" applyFont="1" applyFill="1" applyBorder="1" applyAlignment="1" applyProtection="1">
      <alignment horizontal="center" vertical="center"/>
      <protection locked="0"/>
    </xf>
    <xf numFmtId="182" fontId="7" fillId="0" borderId="50" xfId="0" applyNumberFormat="1" applyFont="1" applyFill="1" applyBorder="1" applyAlignment="1" applyProtection="1">
      <alignment horizontal="center" vertical="center"/>
      <protection locked="0"/>
    </xf>
    <xf numFmtId="182" fontId="7" fillId="0" borderId="48" xfId="0" applyNumberFormat="1" applyFont="1" applyBorder="1" applyAlignment="1" applyProtection="1">
      <alignment horizontal="center" vertical="center"/>
      <protection locked="0"/>
    </xf>
    <xf numFmtId="182" fontId="7" fillId="0" borderId="53" xfId="0" applyNumberFormat="1" applyFont="1" applyBorder="1" applyAlignment="1" applyProtection="1">
      <alignment horizontal="center" vertical="center"/>
      <protection locked="0"/>
    </xf>
    <xf numFmtId="182" fontId="7" fillId="0" borderId="52" xfId="0" applyNumberFormat="1" applyFont="1" applyBorder="1" applyAlignment="1" applyProtection="1">
      <alignment horizontal="center" vertical="center"/>
      <protection locked="0"/>
    </xf>
    <xf numFmtId="182" fontId="7" fillId="0" borderId="49" xfId="0" applyNumberFormat="1" applyFont="1" applyBorder="1" applyAlignment="1" applyProtection="1">
      <alignment horizontal="center" vertical="center"/>
      <protection locked="0"/>
    </xf>
    <xf numFmtId="182" fontId="7" fillId="0" borderId="51" xfId="0" applyNumberFormat="1" applyFont="1" applyBorder="1" applyAlignment="1" applyProtection="1">
      <alignment horizontal="center" vertical="center"/>
      <protection locked="0"/>
    </xf>
    <xf numFmtId="182" fontId="7" fillId="0" borderId="50" xfId="0" applyNumberFormat="1" applyFont="1" applyBorder="1" applyAlignment="1" applyProtection="1">
      <alignment horizontal="center" vertical="center"/>
      <protection locked="0"/>
    </xf>
    <xf numFmtId="182" fontId="7" fillId="0" borderId="51" xfId="0" applyNumberFormat="1" applyFont="1" applyFill="1" applyBorder="1" applyAlignment="1" applyProtection="1">
      <alignment horizontal="center" vertical="center"/>
      <protection locked="0"/>
    </xf>
    <xf numFmtId="182" fontId="1" fillId="0" borderId="50" xfId="0" applyNumberFormat="1" applyFont="1" applyFill="1" applyBorder="1" applyAlignment="1" applyProtection="1">
      <alignment horizontal="center" vertical="center"/>
      <protection locked="0"/>
    </xf>
    <xf numFmtId="182" fontId="3" fillId="0" borderId="51" xfId="0" applyNumberFormat="1" applyFont="1" applyBorder="1" applyAlignment="1" applyProtection="1">
      <alignment horizontal="center" vertical="center"/>
      <protection locked="0"/>
    </xf>
    <xf numFmtId="182" fontId="7" fillId="0" borderId="54" xfId="0" applyNumberFormat="1" applyFont="1" applyFill="1" applyBorder="1" applyAlignment="1" applyProtection="1">
      <alignment horizontal="center" vertical="center"/>
      <protection locked="0"/>
    </xf>
    <xf numFmtId="182" fontId="1" fillId="0" borderId="51" xfId="0" applyNumberFormat="1" applyFont="1" applyFill="1" applyBorder="1" applyAlignment="1" applyProtection="1">
      <alignment horizontal="center" vertical="center"/>
      <protection locked="0"/>
    </xf>
    <xf numFmtId="182" fontId="1" fillId="0" borderId="69" xfId="0" applyNumberFormat="1" applyFont="1" applyFill="1" applyBorder="1" applyAlignment="1" applyProtection="1">
      <alignment horizontal="center" vertical="center"/>
      <protection locked="0"/>
    </xf>
    <xf numFmtId="182" fontId="18" fillId="0" borderId="50" xfId="0" applyNumberFormat="1" applyFont="1" applyBorder="1" applyAlignment="1" applyProtection="1">
      <alignment horizontal="center" vertical="center"/>
      <protection locked="0"/>
    </xf>
    <xf numFmtId="182" fontId="18" fillId="0" borderId="48" xfId="0" applyNumberFormat="1" applyFont="1" applyBorder="1" applyAlignment="1" applyProtection="1">
      <alignment horizontal="center" vertical="center"/>
      <protection locked="0"/>
    </xf>
    <xf numFmtId="182" fontId="18" fillId="0" borderId="53" xfId="0" applyNumberFormat="1" applyFont="1" applyBorder="1" applyAlignment="1" applyProtection="1">
      <alignment horizontal="center" vertical="center"/>
      <protection locked="0"/>
    </xf>
    <xf numFmtId="182" fontId="18" fillId="34" borderId="54" xfId="0" applyNumberFormat="1" applyFont="1" applyFill="1" applyBorder="1" applyAlignment="1" applyProtection="1">
      <alignment horizontal="center" vertical="center"/>
      <protection hidden="1"/>
    </xf>
    <xf numFmtId="182" fontId="18" fillId="0" borderId="49" xfId="0" applyNumberFormat="1" applyFont="1" applyBorder="1" applyAlignment="1" applyProtection="1">
      <alignment horizontal="center" vertical="center"/>
      <protection locked="0"/>
    </xf>
    <xf numFmtId="182" fontId="20" fillId="0" borderId="50" xfId="0" applyNumberFormat="1" applyFont="1" applyBorder="1" applyAlignment="1" applyProtection="1">
      <alignment horizontal="center" vertical="center"/>
      <protection locked="0"/>
    </xf>
    <xf numFmtId="182" fontId="1" fillId="34" borderId="52" xfId="0" applyNumberFormat="1" applyFont="1" applyFill="1" applyBorder="1" applyAlignment="1" applyProtection="1">
      <alignment horizontal="center" vertical="center"/>
      <protection hidden="1"/>
    </xf>
    <xf numFmtId="182" fontId="1" fillId="34" borderId="48" xfId="0" applyNumberFormat="1" applyFont="1" applyFill="1" applyBorder="1" applyAlignment="1" applyProtection="1">
      <alignment horizontal="center" vertical="center"/>
      <protection hidden="1"/>
    </xf>
    <xf numFmtId="182" fontId="1" fillId="34" borderId="49" xfId="0" applyNumberFormat="1" applyFont="1" applyFill="1" applyBorder="1" applyAlignment="1" applyProtection="1">
      <alignment horizontal="center" vertical="center"/>
      <protection hidden="1"/>
    </xf>
    <xf numFmtId="182" fontId="1" fillId="0" borderId="49" xfId="0" applyNumberFormat="1" applyFont="1" applyBorder="1" applyAlignment="1" applyProtection="1">
      <alignment horizontal="center" vertical="center"/>
      <protection hidden="1"/>
    </xf>
    <xf numFmtId="182" fontId="15" fillId="0" borderId="69" xfId="0" applyNumberFormat="1" applyFont="1" applyBorder="1" applyAlignment="1" applyProtection="1">
      <alignment horizontal="center" vertical="center"/>
      <protection hidden="1"/>
    </xf>
    <xf numFmtId="182" fontId="15" fillId="0" borderId="48" xfId="0" applyNumberFormat="1" applyFont="1" applyBorder="1" applyAlignment="1" applyProtection="1">
      <alignment horizontal="center" vertical="center"/>
      <protection hidden="1"/>
    </xf>
    <xf numFmtId="182" fontId="15" fillId="34" borderId="50" xfId="0" applyNumberFormat="1" applyFont="1" applyFill="1" applyBorder="1" applyAlignment="1" applyProtection="1">
      <alignment horizontal="center" vertical="center"/>
      <protection hidden="1"/>
    </xf>
    <xf numFmtId="182" fontId="16" fillId="0" borderId="69" xfId="0" applyNumberFormat="1" applyFont="1" applyBorder="1" applyAlignment="1" applyProtection="1">
      <alignment horizontal="center" vertical="center"/>
      <protection hidden="1"/>
    </xf>
    <xf numFmtId="182" fontId="15" fillId="34" borderId="49" xfId="0" applyNumberFormat="1" applyFont="1" applyFill="1" applyBorder="1" applyAlignment="1" applyProtection="1">
      <alignment horizontal="center" vertical="center"/>
      <protection hidden="1"/>
    </xf>
    <xf numFmtId="182" fontId="17" fillId="0" borderId="69" xfId="0" applyNumberFormat="1" applyFont="1" applyBorder="1" applyAlignment="1" applyProtection="1">
      <alignment horizontal="center" vertical="center"/>
      <protection hidden="1"/>
    </xf>
    <xf numFmtId="182" fontId="17" fillId="34" borderId="49" xfId="0" applyNumberFormat="1" applyFont="1" applyFill="1" applyBorder="1" applyAlignment="1" applyProtection="1">
      <alignment horizontal="center" vertical="center"/>
      <protection hidden="1"/>
    </xf>
    <xf numFmtId="182" fontId="15" fillId="34" borderId="69" xfId="0" applyNumberFormat="1" applyFont="1" applyFill="1" applyBorder="1" applyAlignment="1" applyProtection="1">
      <alignment horizontal="center" vertical="center"/>
      <protection hidden="1"/>
    </xf>
    <xf numFmtId="182" fontId="18" fillId="34" borderId="50" xfId="0" applyNumberFormat="1" applyFont="1" applyFill="1" applyBorder="1" applyAlignment="1" applyProtection="1">
      <alignment horizontal="center" vertical="center"/>
      <protection hidden="1"/>
    </xf>
    <xf numFmtId="182" fontId="1" fillId="34" borderId="46" xfId="0" applyNumberFormat="1" applyFont="1" applyFill="1" applyBorder="1" applyAlignment="1" applyProtection="1">
      <alignment horizontal="center" vertical="center"/>
      <protection hidden="1"/>
    </xf>
    <xf numFmtId="182" fontId="20" fillId="34" borderId="52" xfId="0" applyNumberFormat="1" applyFont="1" applyFill="1" applyBorder="1" applyAlignment="1" applyProtection="1">
      <alignment horizontal="center" vertical="center"/>
      <protection hidden="1"/>
    </xf>
    <xf numFmtId="182" fontId="20" fillId="34" borderId="48" xfId="0" applyNumberFormat="1" applyFont="1" applyFill="1" applyBorder="1" applyAlignment="1" applyProtection="1">
      <alignment horizontal="center" vertical="center"/>
      <protection hidden="1"/>
    </xf>
    <xf numFmtId="182" fontId="20" fillId="34" borderId="49" xfId="0" applyNumberFormat="1" applyFont="1" applyFill="1" applyBorder="1" applyAlignment="1" applyProtection="1">
      <alignment horizontal="center" vertical="center"/>
      <protection hidden="1"/>
    </xf>
    <xf numFmtId="182" fontId="4" fillId="0" borderId="49" xfId="0" applyNumberFormat="1" applyFont="1" applyBorder="1" applyAlignment="1" applyProtection="1">
      <alignment horizontal="center" vertical="center"/>
      <protection locked="0"/>
    </xf>
    <xf numFmtId="182" fontId="4" fillId="0" borderId="53" xfId="0" applyNumberFormat="1" applyFont="1" applyBorder="1" applyAlignment="1" applyProtection="1">
      <alignment horizontal="center" vertical="center"/>
      <protection locked="0"/>
    </xf>
    <xf numFmtId="182" fontId="7" fillId="0" borderId="54" xfId="0" applyNumberFormat="1" applyFont="1" applyBorder="1" applyAlignment="1" applyProtection="1">
      <alignment horizontal="center" vertical="center"/>
      <protection locked="0"/>
    </xf>
    <xf numFmtId="182" fontId="1" fillId="0" borderId="52" xfId="0" applyNumberFormat="1" applyFont="1" applyFill="1" applyBorder="1" applyAlignment="1" applyProtection="1">
      <alignment horizontal="center" vertical="center"/>
      <protection locked="0"/>
    </xf>
    <xf numFmtId="182" fontId="18" fillId="34" borderId="49" xfId="0" applyNumberFormat="1" applyFont="1" applyFill="1" applyBorder="1" applyAlignment="1" applyProtection="1">
      <alignment horizontal="center" vertical="center"/>
      <protection hidden="1"/>
    </xf>
    <xf numFmtId="182" fontId="18" fillId="34" borderId="51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Alignment="1" applyProtection="1">
      <alignment horizontal="center" vertical="center"/>
      <protection hidden="1"/>
    </xf>
    <xf numFmtId="3" fontId="29" fillId="0" borderId="0" xfId="0" applyNumberFormat="1" applyFont="1" applyFill="1" applyAlignment="1" applyProtection="1">
      <alignment horizontal="center" vertical="center"/>
      <protection hidden="1"/>
    </xf>
    <xf numFmtId="3" fontId="1" fillId="0" borderId="62" xfId="0" applyNumberFormat="1" applyFont="1" applyBorder="1" applyAlignment="1" applyProtection="1">
      <alignment horizontal="center" vertical="center" wrapText="1"/>
      <protection locked="0"/>
    </xf>
    <xf numFmtId="3" fontId="1" fillId="0" borderId="70" xfId="0" applyNumberFormat="1" applyFont="1" applyBorder="1" applyAlignment="1" applyProtection="1">
      <alignment horizontal="center" vertical="center"/>
      <protection locked="0"/>
    </xf>
    <xf numFmtId="3" fontId="1" fillId="0" borderId="20" xfId="0" applyNumberFormat="1" applyFont="1" applyBorder="1" applyAlignment="1" applyProtection="1">
      <alignment horizontal="center" vertical="center"/>
      <protection locked="0"/>
    </xf>
    <xf numFmtId="3" fontId="1" fillId="0" borderId="21" xfId="0" applyNumberFormat="1" applyFont="1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hidden="1"/>
    </xf>
    <xf numFmtId="3" fontId="15" fillId="34" borderId="20" xfId="0" applyNumberFormat="1" applyFont="1" applyFill="1" applyBorder="1" applyAlignment="1" applyProtection="1">
      <alignment horizontal="center" vertical="center"/>
      <protection hidden="1"/>
    </xf>
    <xf numFmtId="3" fontId="15" fillId="34" borderId="21" xfId="0" applyNumberFormat="1" applyFont="1" applyFill="1" applyBorder="1" applyAlignment="1" applyProtection="1">
      <alignment horizontal="center" vertical="center"/>
      <protection hidden="1"/>
    </xf>
    <xf numFmtId="3" fontId="15" fillId="0" borderId="21" xfId="0" applyNumberFormat="1" applyFont="1" applyBorder="1" applyAlignment="1" applyProtection="1">
      <alignment horizontal="center" vertical="center"/>
      <protection locked="0"/>
    </xf>
    <xf numFmtId="3" fontId="15" fillId="0" borderId="25" xfId="0" applyNumberFormat="1" applyFont="1" applyBorder="1" applyAlignment="1" applyProtection="1">
      <alignment horizontal="center" vertical="center"/>
      <protection locked="0"/>
    </xf>
    <xf numFmtId="3" fontId="17" fillId="34" borderId="20" xfId="0" applyNumberFormat="1" applyFont="1" applyFill="1" applyBorder="1" applyAlignment="1" applyProtection="1">
      <alignment horizontal="center" vertical="center"/>
      <protection hidden="1"/>
    </xf>
    <xf numFmtId="3" fontId="17" fillId="34" borderId="21" xfId="0" applyNumberFormat="1" applyFont="1" applyFill="1" applyBorder="1" applyAlignment="1" applyProtection="1">
      <alignment horizontal="center" vertical="center"/>
      <protection hidden="1"/>
    </xf>
    <xf numFmtId="3" fontId="17" fillId="0" borderId="21" xfId="0" applyNumberFormat="1" applyFont="1" applyBorder="1" applyAlignment="1" applyProtection="1">
      <alignment horizontal="center" vertical="center"/>
      <protection locked="0"/>
    </xf>
    <xf numFmtId="3" fontId="17" fillId="0" borderId="25" xfId="0" applyNumberFormat="1" applyFont="1" applyBorder="1" applyAlignment="1" applyProtection="1">
      <alignment horizontal="center" vertical="center"/>
      <protection locked="0"/>
    </xf>
    <xf numFmtId="3" fontId="17" fillId="0" borderId="20" xfId="0" applyNumberFormat="1" applyFont="1" applyBorder="1" applyAlignment="1" applyProtection="1">
      <alignment horizontal="center" vertical="center"/>
      <protection locked="0"/>
    </xf>
    <xf numFmtId="3" fontId="17" fillId="0" borderId="68" xfId="0" applyNumberFormat="1" applyFont="1" applyBorder="1" applyAlignment="1" applyProtection="1">
      <alignment horizontal="center" vertical="center"/>
      <protection locked="0"/>
    </xf>
    <xf numFmtId="3" fontId="17" fillId="0" borderId="31" xfId="0" applyNumberFormat="1" applyFont="1" applyFill="1" applyBorder="1" applyAlignment="1" applyProtection="1">
      <alignment horizontal="center" vertical="center"/>
      <protection hidden="1"/>
    </xf>
    <xf numFmtId="3" fontId="15" fillId="0" borderId="20" xfId="0" applyNumberFormat="1" applyFont="1" applyBorder="1" applyAlignment="1" applyProtection="1">
      <alignment horizontal="center" vertical="center"/>
      <protection locked="0"/>
    </xf>
    <xf numFmtId="3" fontId="15" fillId="0" borderId="39" xfId="0" applyNumberFormat="1" applyFont="1" applyBorder="1" applyAlignment="1" applyProtection="1">
      <alignment horizontal="center" vertical="center"/>
      <protection locked="0"/>
    </xf>
    <xf numFmtId="3" fontId="17" fillId="0" borderId="31" xfId="0" applyNumberFormat="1" applyFont="1" applyFill="1" applyBorder="1" applyAlignment="1" applyProtection="1">
      <alignment horizontal="center" vertical="center"/>
      <protection locked="0"/>
    </xf>
    <xf numFmtId="3" fontId="18" fillId="34" borderId="10" xfId="0" applyNumberFormat="1" applyFont="1" applyFill="1" applyBorder="1" applyAlignment="1" applyProtection="1">
      <alignment horizontal="center" vertical="center"/>
      <protection hidden="1"/>
    </xf>
    <xf numFmtId="3" fontId="20" fillId="0" borderId="21" xfId="0" applyNumberFormat="1" applyFont="1" applyBorder="1" applyAlignment="1" applyProtection="1">
      <alignment horizontal="center" vertical="center"/>
      <protection locked="0"/>
    </xf>
    <xf numFmtId="3" fontId="18" fillId="34" borderId="21" xfId="0" applyNumberFormat="1" applyFont="1" applyFill="1" applyBorder="1" applyAlignment="1" applyProtection="1">
      <alignment horizontal="center" vertical="center"/>
      <protection hidden="1"/>
    </xf>
    <xf numFmtId="3" fontId="26" fillId="0" borderId="21" xfId="0" applyNumberFormat="1" applyFont="1" applyBorder="1" applyAlignment="1" applyProtection="1">
      <alignment horizontal="center" vertical="center"/>
      <protection locked="0"/>
    </xf>
    <xf numFmtId="3" fontId="20" fillId="0" borderId="27" xfId="0" applyNumberFormat="1" applyFont="1" applyBorder="1" applyAlignment="1" applyProtection="1">
      <alignment horizontal="center" vertical="center"/>
      <protection locked="0"/>
    </xf>
    <xf numFmtId="3" fontId="20" fillId="0" borderId="25" xfId="0" applyNumberFormat="1" applyFont="1" applyBorder="1" applyAlignment="1" applyProtection="1">
      <alignment horizontal="center" vertical="center"/>
      <protection locked="0"/>
    </xf>
    <xf numFmtId="3" fontId="18" fillId="0" borderId="31" xfId="0" applyNumberFormat="1" applyFont="1" applyFill="1" applyBorder="1" applyAlignment="1" applyProtection="1">
      <alignment horizontal="center" vertical="center"/>
      <protection locked="0"/>
    </xf>
    <xf numFmtId="3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locked="0"/>
    </xf>
    <xf numFmtId="3" fontId="20" fillId="0" borderId="20" xfId="0" applyNumberFormat="1" applyFont="1" applyBorder="1" applyAlignment="1" applyProtection="1">
      <alignment horizontal="center" vertical="center"/>
      <protection hidden="1"/>
    </xf>
    <xf numFmtId="3" fontId="20" fillId="0" borderId="21" xfId="0" applyNumberFormat="1" applyFont="1" applyBorder="1" applyAlignment="1" applyProtection="1">
      <alignment horizontal="center" vertical="center"/>
      <protection hidden="1"/>
    </xf>
    <xf numFmtId="3" fontId="20" fillId="0" borderId="39" xfId="0" applyNumberFormat="1" applyFont="1" applyBorder="1" applyAlignment="1" applyProtection="1">
      <alignment horizontal="center" vertical="center"/>
      <protection hidden="1"/>
    </xf>
    <xf numFmtId="3" fontId="18" fillId="0" borderId="31" xfId="0" applyNumberFormat="1" applyFont="1" applyFill="1" applyBorder="1" applyAlignment="1" applyProtection="1">
      <alignment horizontal="center" vertical="center"/>
      <protection hidden="1"/>
    </xf>
    <xf numFmtId="3" fontId="20" fillId="0" borderId="68" xfId="0" applyNumberFormat="1" applyFont="1" applyBorder="1" applyAlignment="1" applyProtection="1">
      <alignment horizontal="center" vertical="center"/>
      <protection hidden="1"/>
    </xf>
    <xf numFmtId="3" fontId="20" fillId="0" borderId="29" xfId="0" applyNumberFormat="1" applyFont="1" applyBorder="1" applyAlignment="1" applyProtection="1">
      <alignment horizontal="center" vertical="center"/>
      <protection hidden="1"/>
    </xf>
    <xf numFmtId="3" fontId="18" fillId="0" borderId="31" xfId="0" applyNumberFormat="1" applyFont="1" applyBorder="1" applyAlignment="1" applyProtection="1">
      <alignment horizontal="center" vertical="center"/>
      <protection hidden="1"/>
    </xf>
    <xf numFmtId="3" fontId="18" fillId="0" borderId="71" xfId="0" applyNumberFormat="1" applyFont="1" applyFill="1" applyBorder="1" applyAlignment="1" applyProtection="1">
      <alignment horizontal="center" vertical="center"/>
      <protection hidden="1"/>
    </xf>
    <xf numFmtId="3" fontId="1" fillId="0" borderId="31" xfId="0" applyNumberFormat="1" applyFont="1" applyFill="1" applyBorder="1" applyAlignment="1" applyProtection="1">
      <alignment horizontal="center" vertical="center"/>
      <protection locked="0"/>
    </xf>
    <xf numFmtId="3" fontId="1" fillId="0" borderId="27" xfId="0" applyNumberFormat="1" applyFont="1" applyBorder="1" applyAlignment="1" applyProtection="1">
      <alignment horizontal="center" vertical="center"/>
      <protection locked="0"/>
    </xf>
    <xf numFmtId="3" fontId="1" fillId="0" borderId="31" xfId="0" applyNumberFormat="1" applyFont="1" applyBorder="1" applyAlignment="1" applyProtection="1">
      <alignment horizontal="center" vertical="center"/>
      <protection locked="0"/>
    </xf>
    <xf numFmtId="3" fontId="1" fillId="0" borderId="39" xfId="0" applyNumberFormat="1" applyFont="1" applyBorder="1" applyAlignment="1" applyProtection="1">
      <alignment horizontal="center" vertical="center"/>
      <protection locked="0"/>
    </xf>
    <xf numFmtId="3" fontId="7" fillId="0" borderId="27" xfId="0" applyNumberFormat="1" applyFont="1" applyBorder="1" applyAlignment="1" applyProtection="1">
      <alignment horizontal="center" vertical="center"/>
      <protection locked="0"/>
    </xf>
    <xf numFmtId="3" fontId="7" fillId="0" borderId="25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Border="1" applyAlignment="1" applyProtection="1">
      <alignment horizontal="center" vertical="center"/>
      <protection locked="0"/>
    </xf>
    <xf numFmtId="3" fontId="7" fillId="0" borderId="20" xfId="0" applyNumberFormat="1" applyFont="1" applyFill="1" applyBorder="1" applyAlignment="1" applyProtection="1">
      <alignment horizontal="center" vertical="center"/>
      <protection locked="0"/>
    </xf>
    <xf numFmtId="3" fontId="7" fillId="0" borderId="21" xfId="0" applyNumberFormat="1" applyFont="1" applyFill="1" applyBorder="1" applyAlignment="1" applyProtection="1">
      <alignment horizontal="center" vertical="center"/>
      <protection locked="0"/>
    </xf>
    <xf numFmtId="3" fontId="1" fillId="0" borderId="21" xfId="0" applyNumberFormat="1" applyFont="1" applyFill="1" applyBorder="1" applyAlignment="1" applyProtection="1">
      <alignment horizontal="center" vertical="center"/>
      <protection locked="0"/>
    </xf>
    <xf numFmtId="3" fontId="1" fillId="0" borderId="25" xfId="0" applyNumberFormat="1" applyFont="1" applyFill="1" applyBorder="1" applyAlignment="1" applyProtection="1">
      <alignment horizontal="center" vertical="center"/>
      <protection locked="0"/>
    </xf>
    <xf numFmtId="3" fontId="7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21" xfId="0" applyNumberFormat="1" applyFont="1" applyBorder="1" applyAlignment="1" applyProtection="1">
      <alignment horizontal="center" vertical="center"/>
      <protection locked="0"/>
    </xf>
    <xf numFmtId="3" fontId="7" fillId="0" borderId="39" xfId="0" applyNumberFormat="1" applyFont="1" applyBorder="1" applyAlignment="1" applyProtection="1">
      <alignment horizontal="center" vertical="center"/>
      <protection locked="0"/>
    </xf>
    <xf numFmtId="3" fontId="7" fillId="0" borderId="20" xfId="0" applyNumberFormat="1" applyFont="1" applyBorder="1" applyAlignment="1" applyProtection="1">
      <alignment horizontal="center" vertical="center"/>
      <protection locked="0"/>
    </xf>
    <xf numFmtId="3" fontId="7" fillId="0" borderId="31" xfId="0" applyNumberFormat="1" applyFont="1" applyBorder="1" applyAlignment="1" applyProtection="1">
      <alignment horizontal="center" vertical="center"/>
      <protection locked="0"/>
    </xf>
    <xf numFmtId="3" fontId="1" fillId="0" borderId="27" xfId="0" applyNumberFormat="1" applyFont="1" applyFill="1" applyBorder="1" applyAlignment="1" applyProtection="1">
      <alignment horizontal="center" vertical="center"/>
      <protection locked="0"/>
    </xf>
    <xf numFmtId="3" fontId="7" fillId="0" borderId="68" xfId="0" applyNumberFormat="1" applyFont="1" applyBorder="1" applyAlignment="1" applyProtection="1">
      <alignment horizontal="center" vertical="center"/>
      <protection locked="0"/>
    </xf>
    <xf numFmtId="3" fontId="4" fillId="0" borderId="39" xfId="0" applyNumberFormat="1" applyFont="1" applyBorder="1" applyAlignment="1" applyProtection="1">
      <alignment horizontal="center" vertical="center"/>
      <protection locked="0"/>
    </xf>
    <xf numFmtId="3" fontId="1" fillId="0" borderId="29" xfId="0" applyNumberFormat="1" applyFont="1" applyBorder="1" applyAlignment="1" applyProtection="1">
      <alignment horizontal="center" vertical="center"/>
      <protection locked="0"/>
    </xf>
    <xf numFmtId="3" fontId="1" fillId="0" borderId="71" xfId="0" applyNumberFormat="1" applyFont="1" applyBorder="1" applyAlignment="1" applyProtection="1">
      <alignment horizontal="center" vertical="center"/>
      <protection locked="0"/>
    </xf>
    <xf numFmtId="3" fontId="18" fillId="0" borderId="27" xfId="0" applyNumberFormat="1" applyFont="1" applyBorder="1" applyAlignment="1" applyProtection="1">
      <alignment horizontal="center" vertical="center"/>
      <protection locked="0"/>
    </xf>
    <xf numFmtId="3" fontId="18" fillId="0" borderId="21" xfId="0" applyNumberFormat="1" applyFont="1" applyBorder="1" applyAlignment="1" applyProtection="1">
      <alignment horizontal="center" vertical="center"/>
      <protection locked="0"/>
    </xf>
    <xf numFmtId="3" fontId="18" fillId="0" borderId="25" xfId="0" applyNumberFormat="1" applyFont="1" applyBorder="1" applyAlignment="1" applyProtection="1">
      <alignment horizontal="center" vertical="center"/>
      <protection locked="0"/>
    </xf>
    <xf numFmtId="3" fontId="18" fillId="0" borderId="31" xfId="0" applyNumberFormat="1" applyFont="1" applyBorder="1" applyAlignment="1" applyProtection="1">
      <alignment horizontal="center" vertical="center"/>
      <protection locked="0"/>
    </xf>
    <xf numFmtId="3" fontId="18" fillId="0" borderId="68" xfId="0" applyNumberFormat="1" applyFont="1" applyBorder="1" applyAlignment="1" applyProtection="1">
      <alignment horizontal="center" vertical="center"/>
      <protection locked="0"/>
    </xf>
    <xf numFmtId="3" fontId="18" fillId="0" borderId="29" xfId="0" applyNumberFormat="1" applyFont="1" applyBorder="1" applyAlignment="1" applyProtection="1">
      <alignment horizontal="center" vertical="center"/>
      <protection locked="0"/>
    </xf>
    <xf numFmtId="3" fontId="26" fillId="0" borderId="39" xfId="0" applyNumberFormat="1" applyFont="1" applyBorder="1" applyAlignment="1" applyProtection="1">
      <alignment horizontal="center" vertical="center"/>
      <protection locked="0"/>
    </xf>
    <xf numFmtId="3" fontId="18" fillId="0" borderId="68" xfId="0" applyNumberFormat="1" applyFont="1" applyFill="1" applyBorder="1" applyAlignment="1" applyProtection="1">
      <alignment horizontal="center" vertical="center"/>
      <protection locked="0"/>
    </xf>
    <xf numFmtId="3" fontId="1" fillId="34" borderId="61" xfId="0" applyNumberFormat="1" applyFont="1" applyFill="1" applyBorder="1" applyAlignment="1" applyProtection="1">
      <alignment horizontal="center" vertical="center"/>
      <protection hidden="1"/>
    </xf>
    <xf numFmtId="3" fontId="1" fillId="34" borderId="64" xfId="0" applyNumberFormat="1" applyFont="1" applyFill="1" applyBorder="1" applyAlignment="1" applyProtection="1">
      <alignment horizontal="center" vertical="center"/>
      <protection hidden="1"/>
    </xf>
    <xf numFmtId="3" fontId="1" fillId="34" borderId="62" xfId="0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Fill="1" applyBorder="1" applyAlignment="1" applyProtection="1">
      <alignment horizontal="center" vertical="center"/>
      <protection hidden="1"/>
    </xf>
    <xf numFmtId="3" fontId="1" fillId="0" borderId="62" xfId="0" applyNumberFormat="1" applyFont="1" applyBorder="1" applyAlignment="1" applyProtection="1">
      <alignment horizontal="center" vertical="center"/>
      <protection hidden="1"/>
    </xf>
    <xf numFmtId="3" fontId="15" fillId="34" borderId="70" xfId="0" applyNumberFormat="1" applyFont="1" applyFill="1" applyBorder="1" applyAlignment="1" applyProtection="1">
      <alignment horizontal="center" vertical="center"/>
      <protection hidden="1"/>
    </xf>
    <xf numFmtId="3" fontId="15" fillId="34" borderId="64" xfId="0" applyNumberFormat="1" applyFont="1" applyFill="1" applyBorder="1" applyAlignment="1" applyProtection="1">
      <alignment horizontal="center" vertical="center"/>
      <protection hidden="1"/>
    </xf>
    <xf numFmtId="3" fontId="15" fillId="34" borderId="65" xfId="0" applyNumberFormat="1" applyFont="1" applyFill="1" applyBorder="1" applyAlignment="1" applyProtection="1">
      <alignment horizontal="center" vertical="center"/>
      <protection hidden="1"/>
    </xf>
    <xf numFmtId="3" fontId="15" fillId="34" borderId="62" xfId="0" applyNumberFormat="1" applyFont="1" applyFill="1" applyBorder="1" applyAlignment="1" applyProtection="1">
      <alignment horizontal="center" vertical="center"/>
      <protection hidden="1"/>
    </xf>
    <xf numFmtId="3" fontId="17" fillId="0" borderId="67" xfId="0" applyNumberFormat="1" applyFont="1" applyBorder="1" applyAlignment="1" applyProtection="1">
      <alignment horizontal="center" vertical="center"/>
      <protection hidden="1"/>
    </xf>
    <xf numFmtId="3" fontId="17" fillId="0" borderId="56" xfId="0" applyNumberFormat="1" applyFont="1" applyFill="1" applyBorder="1" applyAlignment="1" applyProtection="1">
      <alignment horizontal="center" vertical="center"/>
      <protection hidden="1"/>
    </xf>
    <xf numFmtId="3" fontId="17" fillId="34" borderId="70" xfId="0" applyNumberFormat="1" applyFont="1" applyFill="1" applyBorder="1" applyAlignment="1" applyProtection="1">
      <alignment horizontal="center" vertical="center"/>
      <protection hidden="1"/>
    </xf>
    <xf numFmtId="3" fontId="17" fillId="34" borderId="62" xfId="0" applyNumberFormat="1" applyFont="1" applyFill="1" applyBorder="1" applyAlignment="1" applyProtection="1">
      <alignment horizontal="center" vertical="center"/>
      <protection hidden="1"/>
    </xf>
    <xf numFmtId="3" fontId="18" fillId="34" borderId="73" xfId="0" applyNumberFormat="1" applyFont="1" applyFill="1" applyBorder="1" applyAlignment="1" applyProtection="1">
      <alignment horizontal="center" vertical="center"/>
      <protection hidden="1"/>
    </xf>
    <xf numFmtId="3" fontId="18" fillId="34" borderId="74" xfId="0" applyNumberFormat="1" applyFont="1" applyFill="1" applyBorder="1" applyAlignment="1" applyProtection="1">
      <alignment horizontal="center" vertical="center"/>
      <protection hidden="1"/>
    </xf>
    <xf numFmtId="3" fontId="18" fillId="0" borderId="74" xfId="0" applyNumberFormat="1" applyFont="1" applyFill="1" applyBorder="1" applyAlignment="1" applyProtection="1">
      <alignment horizontal="center" vertical="center"/>
      <protection hidden="1"/>
    </xf>
    <xf numFmtId="3" fontId="18" fillId="0" borderId="56" xfId="0" applyNumberFormat="1" applyFont="1" applyFill="1" applyBorder="1" applyAlignment="1" applyProtection="1">
      <alignment horizontal="center" vertical="center"/>
      <protection hidden="1"/>
    </xf>
    <xf numFmtId="3" fontId="3" fillId="0" borderId="56" xfId="0" applyNumberFormat="1" applyFont="1" applyFill="1" applyBorder="1" applyAlignment="1" applyProtection="1">
      <alignment horizontal="center" vertical="center"/>
      <protection hidden="1"/>
    </xf>
    <xf numFmtId="3" fontId="20" fillId="34" borderId="61" xfId="0" applyNumberFormat="1" applyFont="1" applyFill="1" applyBorder="1" applyAlignment="1" applyProtection="1">
      <alignment horizontal="center" vertical="center"/>
      <protection hidden="1"/>
    </xf>
    <xf numFmtId="3" fontId="20" fillId="34" borderId="64" xfId="0" applyNumberFormat="1" applyFont="1" applyFill="1" applyBorder="1" applyAlignment="1" applyProtection="1">
      <alignment horizontal="center" vertical="center"/>
      <protection hidden="1"/>
    </xf>
    <xf numFmtId="3" fontId="20" fillId="0" borderId="64" xfId="0" applyNumberFormat="1" applyFont="1" applyFill="1" applyBorder="1" applyAlignment="1" applyProtection="1">
      <alignment horizontal="center" vertical="center"/>
      <protection hidden="1"/>
    </xf>
    <xf numFmtId="3" fontId="20" fillId="0" borderId="62" xfId="0" applyNumberFormat="1" applyFont="1" applyFill="1" applyBorder="1" applyAlignment="1" applyProtection="1">
      <alignment horizontal="center" vertical="center"/>
      <protection hidden="1"/>
    </xf>
    <xf numFmtId="3" fontId="20" fillId="0" borderId="61" xfId="0" applyNumberFormat="1" applyFont="1" applyBorder="1" applyAlignment="1" applyProtection="1">
      <alignment horizontal="center" vertical="center"/>
      <protection hidden="1"/>
    </xf>
    <xf numFmtId="3" fontId="20" fillId="0" borderId="64" xfId="0" applyNumberFormat="1" applyFont="1" applyBorder="1" applyAlignment="1" applyProtection="1">
      <alignment horizontal="center" vertical="center"/>
      <protection hidden="1"/>
    </xf>
    <xf numFmtId="3" fontId="20" fillId="0" borderId="66" xfId="0" applyNumberFormat="1" applyFont="1" applyBorder="1" applyAlignment="1" applyProtection="1">
      <alignment horizontal="center" vertical="center"/>
      <protection hidden="1"/>
    </xf>
    <xf numFmtId="3" fontId="20" fillId="0" borderId="63" xfId="0" applyNumberFormat="1" applyFont="1" applyBorder="1" applyAlignment="1" applyProtection="1">
      <alignment horizontal="center" vertical="center"/>
      <protection hidden="1"/>
    </xf>
    <xf numFmtId="3" fontId="20" fillId="0" borderId="67" xfId="0" applyNumberFormat="1" applyFont="1" applyBorder="1" applyAlignment="1" applyProtection="1">
      <alignment horizontal="center" vertical="center"/>
      <protection hidden="1"/>
    </xf>
    <xf numFmtId="3" fontId="18" fillId="0" borderId="56" xfId="0" applyNumberFormat="1" applyFont="1" applyBorder="1" applyAlignment="1" applyProtection="1">
      <alignment horizontal="center" vertical="center"/>
      <protection hidden="1"/>
    </xf>
    <xf numFmtId="3" fontId="18" fillId="0" borderId="70" xfId="0" applyNumberFormat="1" applyFont="1" applyFill="1" applyBorder="1" applyAlignment="1" applyProtection="1">
      <alignment horizontal="center" vertical="center"/>
      <protection hidden="1"/>
    </xf>
    <xf numFmtId="3" fontId="1" fillId="0" borderId="64" xfId="0" applyNumberFormat="1" applyFont="1" applyFill="1" applyBorder="1" applyAlignment="1" applyProtection="1">
      <alignment horizontal="center" vertical="center"/>
      <protection hidden="1"/>
    </xf>
    <xf numFmtId="3" fontId="1" fillId="0" borderId="62" xfId="0" applyNumberFormat="1" applyFont="1" applyFill="1" applyBorder="1" applyAlignment="1" applyProtection="1">
      <alignment horizontal="center" vertical="center"/>
      <protection hidden="1"/>
    </xf>
    <xf numFmtId="3" fontId="1" fillId="0" borderId="56" xfId="0" applyNumberFormat="1" applyFont="1" applyFill="1" applyBorder="1" applyAlignment="1" applyProtection="1">
      <alignment horizontal="center" vertical="center"/>
      <protection hidden="1"/>
    </xf>
    <xf numFmtId="3" fontId="1" fillId="0" borderId="61" xfId="0" applyNumberFormat="1" applyFont="1" applyBorder="1" applyAlignment="1" applyProtection="1">
      <alignment horizontal="center" vertical="center"/>
      <protection locked="0"/>
    </xf>
    <xf numFmtId="3" fontId="1" fillId="0" borderId="62" xfId="0" applyNumberFormat="1" applyFont="1" applyBorder="1" applyAlignment="1" applyProtection="1">
      <alignment horizontal="center" vertical="center"/>
      <protection locked="0"/>
    </xf>
    <xf numFmtId="3" fontId="1" fillId="0" borderId="65" xfId="0" applyNumberFormat="1" applyFont="1" applyBorder="1" applyAlignment="1" applyProtection="1">
      <alignment horizontal="center" vertical="center"/>
      <protection locked="0"/>
    </xf>
    <xf numFmtId="3" fontId="1" fillId="0" borderId="64" xfId="0" applyNumberFormat="1" applyFont="1" applyBorder="1" applyAlignment="1" applyProtection="1">
      <alignment horizontal="center" vertical="center"/>
      <protection locked="0"/>
    </xf>
    <xf numFmtId="3" fontId="7" fillId="0" borderId="56" xfId="0" applyNumberFormat="1" applyFont="1" applyFill="1" applyBorder="1" applyAlignment="1" applyProtection="1">
      <alignment horizontal="center" vertical="center"/>
      <protection locked="0"/>
    </xf>
    <xf numFmtId="3" fontId="1" fillId="0" borderId="56" xfId="0" applyNumberFormat="1" applyFont="1" applyBorder="1" applyAlignment="1" applyProtection="1">
      <alignment horizontal="center" vertical="center"/>
      <protection locked="0"/>
    </xf>
    <xf numFmtId="3" fontId="1" fillId="0" borderId="66" xfId="0" applyNumberFormat="1" applyFont="1" applyBorder="1" applyAlignment="1" applyProtection="1">
      <alignment horizontal="center" vertical="center"/>
      <protection locked="0"/>
    </xf>
    <xf numFmtId="3" fontId="1" fillId="0" borderId="65" xfId="0" applyNumberFormat="1" applyFont="1" applyBorder="1" applyAlignment="1" applyProtection="1">
      <alignment horizontal="center" vertical="center"/>
      <protection hidden="1"/>
    </xf>
    <xf numFmtId="3" fontId="1" fillId="0" borderId="66" xfId="0" applyNumberFormat="1" applyFont="1" applyBorder="1" applyAlignment="1" applyProtection="1">
      <alignment horizontal="center" vertical="center"/>
      <protection hidden="1"/>
    </xf>
    <xf numFmtId="3" fontId="7" fillId="0" borderId="65" xfId="0" applyNumberFormat="1" applyFont="1" applyBorder="1" applyAlignment="1" applyProtection="1">
      <alignment horizontal="center" vertical="center"/>
      <protection locked="0"/>
    </xf>
    <xf numFmtId="3" fontId="7" fillId="0" borderId="62" xfId="0" applyNumberFormat="1" applyFont="1" applyBorder="1" applyAlignment="1" applyProtection="1">
      <alignment horizontal="center" vertical="center"/>
      <protection locked="0"/>
    </xf>
    <xf numFmtId="3" fontId="7" fillId="0" borderId="63" xfId="0" applyNumberFormat="1" applyFont="1" applyBorder="1" applyAlignment="1" applyProtection="1">
      <alignment horizontal="center" vertical="center"/>
      <protection locked="0"/>
    </xf>
    <xf numFmtId="3" fontId="7" fillId="0" borderId="61" xfId="0" applyNumberFormat="1" applyFont="1" applyFill="1" applyBorder="1" applyAlignment="1" applyProtection="1">
      <alignment horizontal="center" vertical="center"/>
      <protection locked="0"/>
    </xf>
    <xf numFmtId="3" fontId="7" fillId="0" borderId="64" xfId="0" applyNumberFormat="1" applyFont="1" applyFill="1" applyBorder="1" applyAlignment="1" applyProtection="1">
      <alignment horizontal="center" vertical="center"/>
      <protection locked="0"/>
    </xf>
    <xf numFmtId="3" fontId="1" fillId="0" borderId="64" xfId="0" applyNumberFormat="1" applyFont="1" applyFill="1" applyBorder="1" applyAlignment="1" applyProtection="1">
      <alignment horizontal="center" vertical="center"/>
      <protection locked="0"/>
    </xf>
    <xf numFmtId="3" fontId="1" fillId="0" borderId="62" xfId="0" applyNumberFormat="1" applyFont="1" applyFill="1" applyBorder="1" applyAlignment="1" applyProtection="1">
      <alignment horizontal="center" vertical="center"/>
      <protection locked="0"/>
    </xf>
    <xf numFmtId="3" fontId="7" fillId="0" borderId="65" xfId="0" applyNumberFormat="1" applyFont="1" applyFill="1" applyBorder="1" applyAlignment="1" applyProtection="1">
      <alignment horizontal="center" vertical="center"/>
      <protection locked="0"/>
    </xf>
    <xf numFmtId="3" fontId="7" fillId="0" borderId="64" xfId="0" applyNumberFormat="1" applyFont="1" applyBorder="1" applyAlignment="1" applyProtection="1">
      <alignment horizontal="center" vertical="center"/>
      <protection locked="0"/>
    </xf>
    <xf numFmtId="3" fontId="7" fillId="0" borderId="66" xfId="0" applyNumberFormat="1" applyFont="1" applyBorder="1" applyAlignment="1" applyProtection="1">
      <alignment horizontal="center" vertical="center"/>
      <protection locked="0"/>
    </xf>
    <xf numFmtId="3" fontId="7" fillId="0" borderId="61" xfId="0" applyNumberFormat="1" applyFont="1" applyBorder="1" applyAlignment="1" applyProtection="1">
      <alignment horizontal="center" vertical="center"/>
      <protection locked="0"/>
    </xf>
    <xf numFmtId="3" fontId="7" fillId="0" borderId="67" xfId="0" applyNumberFormat="1" applyFont="1" applyBorder="1" applyAlignment="1" applyProtection="1">
      <alignment horizontal="center" vertical="center"/>
      <protection locked="0"/>
    </xf>
    <xf numFmtId="3" fontId="7" fillId="0" borderId="56" xfId="0" applyNumberFormat="1" applyFont="1" applyBorder="1" applyAlignment="1" applyProtection="1">
      <alignment horizontal="center" vertical="center"/>
      <protection locked="0"/>
    </xf>
    <xf numFmtId="3" fontId="3" fillId="0" borderId="65" xfId="0" applyNumberFormat="1" applyFont="1" applyBorder="1" applyAlignment="1" applyProtection="1">
      <alignment horizontal="center" vertical="center"/>
      <protection locked="0"/>
    </xf>
    <xf numFmtId="3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67" xfId="0" applyNumberFormat="1" applyFont="1" applyBorder="1" applyAlignment="1" applyProtection="1">
      <alignment horizontal="center" vertical="center"/>
      <protection locked="0"/>
    </xf>
    <xf numFmtId="3" fontId="18" fillId="34" borderId="61" xfId="0" applyNumberFormat="1" applyFont="1" applyFill="1" applyBorder="1" applyAlignment="1" applyProtection="1">
      <alignment horizontal="center" vertical="center"/>
      <protection hidden="1"/>
    </xf>
    <xf numFmtId="3" fontId="18" fillId="34" borderId="65" xfId="0" applyNumberFormat="1" applyFont="1" applyFill="1" applyBorder="1" applyAlignment="1" applyProtection="1">
      <alignment horizontal="center" vertical="center"/>
      <protection hidden="1"/>
    </xf>
    <xf numFmtId="3" fontId="18" fillId="0" borderId="65" xfId="0" applyNumberFormat="1" applyFont="1" applyFill="1" applyBorder="1" applyAlignment="1" applyProtection="1">
      <alignment horizontal="center" vertical="center"/>
      <protection hidden="1"/>
    </xf>
    <xf numFmtId="3" fontId="18" fillId="0" borderId="63" xfId="0" applyNumberFormat="1" applyFont="1" applyBorder="1" applyAlignment="1" applyProtection="1">
      <alignment horizontal="center" vertical="center"/>
      <protection hidden="1"/>
    </xf>
    <xf numFmtId="3" fontId="20" fillId="34" borderId="62" xfId="0" applyNumberFormat="1" applyFont="1" applyFill="1" applyBorder="1" applyAlignment="1" applyProtection="1">
      <alignment horizontal="center" vertical="center"/>
      <protection hidden="1"/>
    </xf>
    <xf numFmtId="3" fontId="18" fillId="0" borderId="61" xfId="0" applyNumberFormat="1" applyFont="1" applyBorder="1" applyAlignment="1" applyProtection="1">
      <alignment horizontal="center" vertical="center"/>
      <protection hidden="1"/>
    </xf>
    <xf numFmtId="3" fontId="18" fillId="0" borderId="62" xfId="0" applyNumberFormat="1" applyFont="1" applyBorder="1" applyAlignment="1" applyProtection="1">
      <alignment horizontal="center" vertical="center"/>
      <protection hidden="1"/>
    </xf>
    <xf numFmtId="3" fontId="20" fillId="0" borderId="62" xfId="0" applyNumberFormat="1" applyFont="1" applyBorder="1" applyAlignment="1" applyProtection="1">
      <alignment horizontal="center" vertical="center"/>
      <protection hidden="1"/>
    </xf>
    <xf numFmtId="3" fontId="18" fillId="0" borderId="67" xfId="0" applyNumberFormat="1" applyFont="1" applyBorder="1" applyAlignment="1" applyProtection="1">
      <alignment horizontal="center" vertical="center"/>
      <protection hidden="1"/>
    </xf>
    <xf numFmtId="3" fontId="18" fillId="0" borderId="63" xfId="0" applyNumberFormat="1" applyFont="1" applyFill="1" applyBorder="1" applyAlignment="1" applyProtection="1">
      <alignment horizontal="center" vertical="center"/>
      <protection hidden="1"/>
    </xf>
    <xf numFmtId="182" fontId="20" fillId="0" borderId="21" xfId="0" applyNumberFormat="1" applyFont="1" applyBorder="1" applyAlignment="1" applyProtection="1">
      <alignment horizontal="center" vertical="center"/>
      <protection locked="0"/>
    </xf>
    <xf numFmtId="0" fontId="21" fillId="33" borderId="73" xfId="0" applyFont="1" applyFill="1" applyBorder="1" applyAlignment="1" applyProtection="1">
      <alignment horizontal="left" vertical="center"/>
      <protection locked="0"/>
    </xf>
    <xf numFmtId="0" fontId="21" fillId="33" borderId="43" xfId="0" applyFont="1" applyFill="1" applyBorder="1" applyAlignment="1" applyProtection="1">
      <alignment horizontal="left" vertical="center"/>
      <protection locked="0"/>
    </xf>
    <xf numFmtId="0" fontId="21" fillId="33" borderId="59" xfId="0" applyFont="1" applyFill="1" applyBorder="1" applyAlignment="1" applyProtection="1">
      <alignment horizontal="center" vertical="center"/>
      <protection locked="0"/>
    </xf>
    <xf numFmtId="0" fontId="21" fillId="33" borderId="37" xfId="0" applyFont="1" applyFill="1" applyBorder="1" applyAlignment="1" applyProtection="1">
      <alignment horizontal="center" vertical="center"/>
      <protection locked="0"/>
    </xf>
    <xf numFmtId="0" fontId="21" fillId="33" borderId="4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hidden="1"/>
    </xf>
    <xf numFmtId="0" fontId="21" fillId="33" borderId="47" xfId="0" applyFont="1" applyFill="1" applyBorder="1" applyAlignment="1" applyProtection="1">
      <alignment horizontal="left" vertical="center"/>
      <protection locked="0"/>
    </xf>
    <xf numFmtId="0" fontId="21" fillId="33" borderId="42" xfId="0" applyFont="1" applyFill="1" applyBorder="1" applyAlignment="1" applyProtection="1">
      <alignment horizontal="left" vertical="center"/>
      <protection locked="0"/>
    </xf>
    <xf numFmtId="0" fontId="18" fillId="0" borderId="60" xfId="0" applyFont="1" applyBorder="1" applyAlignment="1" applyProtection="1">
      <alignment horizontal="center" vertical="center" wrapText="1"/>
      <protection locked="0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21" fillId="33" borderId="60" xfId="0" applyFont="1" applyFill="1" applyBorder="1" applyAlignment="1" applyProtection="1">
      <alignment vertical="center"/>
      <protection locked="0"/>
    </xf>
    <xf numFmtId="0" fontId="21" fillId="33" borderId="58" xfId="0" applyFont="1" applyFill="1" applyBorder="1" applyAlignment="1" applyProtection="1">
      <alignment vertical="center"/>
      <protection locked="0"/>
    </xf>
    <xf numFmtId="0" fontId="21" fillId="33" borderId="60" xfId="0" applyFont="1" applyFill="1" applyBorder="1" applyAlignment="1" applyProtection="1">
      <alignment horizontal="left" vertical="center"/>
      <protection locked="0"/>
    </xf>
    <xf numFmtId="0" fontId="21" fillId="33" borderId="58" xfId="0" applyFont="1" applyFill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vertical="center"/>
      <protection locked="0"/>
    </xf>
    <xf numFmtId="0" fontId="6" fillId="0" borderId="58" xfId="0" applyFont="1" applyBorder="1" applyAlignment="1" applyProtection="1">
      <alignment vertical="center"/>
      <protection locked="0"/>
    </xf>
    <xf numFmtId="0" fontId="18" fillId="0" borderId="58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75" xfId="0" applyFont="1" applyBorder="1" applyAlignment="1" applyProtection="1">
      <alignment horizontal="center" vertical="center"/>
      <protection locked="0"/>
    </xf>
    <xf numFmtId="0" fontId="21" fillId="0" borderId="75" xfId="0" applyFont="1" applyBorder="1" applyAlignment="1" applyProtection="1">
      <alignment horizontal="left" vertical="center" wrapText="1"/>
      <protection locked="0"/>
    </xf>
    <xf numFmtId="0" fontId="21" fillId="0" borderId="45" xfId="0" applyFont="1" applyBorder="1" applyAlignment="1" applyProtection="1">
      <alignment horizontal="left" vertical="center" wrapText="1"/>
      <protection locked="0"/>
    </xf>
    <xf numFmtId="0" fontId="21" fillId="0" borderId="36" xfId="0" applyFont="1" applyBorder="1" applyAlignment="1" applyProtection="1">
      <alignment horizontal="left" vertical="center" wrapText="1"/>
      <protection locked="0"/>
    </xf>
    <xf numFmtId="0" fontId="8" fillId="0" borderId="73" xfId="0" applyFont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6" fillId="0" borderId="37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vertical="center"/>
      <protection locked="0"/>
    </xf>
    <xf numFmtId="0" fontId="21" fillId="0" borderId="75" xfId="0" applyFont="1" applyBorder="1" applyAlignment="1" applyProtection="1">
      <alignment vertical="center"/>
      <protection locked="0"/>
    </xf>
    <xf numFmtId="0" fontId="21" fillId="0" borderId="36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6" fillId="0" borderId="75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7" fillId="0" borderId="37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57" xfId="0" applyFont="1" applyBorder="1" applyAlignment="1" applyProtection="1">
      <alignment vertical="center" wrapText="1"/>
      <protection locked="0"/>
    </xf>
    <xf numFmtId="0" fontId="8" fillId="0" borderId="57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7" fillId="0" borderId="57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57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5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2" fillId="0" borderId="60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1" fillId="0" borderId="75" xfId="0" applyFont="1" applyBorder="1" applyAlignment="1" applyProtection="1">
      <alignment horizontal="center" vertical="center"/>
      <protection locked="0"/>
    </xf>
    <xf numFmtId="0" fontId="21" fillId="0" borderId="45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vertical="center" wrapText="1"/>
      <protection locked="0"/>
    </xf>
    <xf numFmtId="0" fontId="2" fillId="0" borderId="57" xfId="0" applyFont="1" applyBorder="1" applyAlignment="1" applyProtection="1">
      <alignment vertical="center" wrapText="1"/>
      <protection locked="0"/>
    </xf>
    <xf numFmtId="0" fontId="21" fillId="0" borderId="60" xfId="0" applyFont="1" applyBorder="1" applyAlignment="1" applyProtection="1">
      <alignment horizontal="left" vertical="center"/>
      <protection locked="0"/>
    </xf>
    <xf numFmtId="0" fontId="21" fillId="0" borderId="18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1" fillId="0" borderId="47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1" fillId="0" borderId="47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60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60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horizontal="center" vertical="center"/>
      <protection locked="0"/>
    </xf>
    <xf numFmtId="0" fontId="21" fillId="0" borderId="58" xfId="0" applyFont="1" applyBorder="1" applyAlignment="1" applyProtection="1">
      <alignment vertical="center"/>
      <protection locked="0"/>
    </xf>
    <xf numFmtId="0" fontId="21" fillId="0" borderId="75" xfId="0" applyFont="1" applyBorder="1" applyAlignment="1" applyProtection="1">
      <alignment horizontal="center" vertical="center" wrapText="1"/>
      <protection locked="0"/>
    </xf>
    <xf numFmtId="0" fontId="21" fillId="0" borderId="45" xfId="0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58" xfId="0" applyFont="1" applyBorder="1" applyAlignment="1" applyProtection="1">
      <alignment horizontal="left" vertical="center"/>
      <protection locked="0"/>
    </xf>
    <xf numFmtId="0" fontId="18" fillId="0" borderId="47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vertical="center"/>
      <protection locked="0"/>
    </xf>
    <xf numFmtId="0" fontId="21" fillId="0" borderId="77" xfId="0" applyFont="1" applyBorder="1" applyAlignment="1" applyProtection="1">
      <alignment vertical="center"/>
      <protection locked="0"/>
    </xf>
    <xf numFmtId="0" fontId="19" fillId="0" borderId="60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vertical="center"/>
      <protection locked="0"/>
    </xf>
    <xf numFmtId="0" fontId="20" fillId="0" borderId="33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vertical="center"/>
      <protection locked="0"/>
    </xf>
    <xf numFmtId="0" fontId="19" fillId="0" borderId="10" xfId="0" applyFont="1" applyBorder="1" applyAlignment="1" applyProtection="1">
      <alignment vertical="center"/>
      <protection locked="0"/>
    </xf>
    <xf numFmtId="0" fontId="21" fillId="0" borderId="60" xfId="0" applyFont="1" applyBorder="1" applyAlignment="1" applyProtection="1">
      <alignment horizontal="center" vertical="center"/>
      <protection hidden="1"/>
    </xf>
    <xf numFmtId="0" fontId="21" fillId="0" borderId="18" xfId="0" applyFont="1" applyBorder="1" applyAlignment="1" applyProtection="1">
      <alignment horizontal="center" vertical="center"/>
      <protection hidden="1"/>
    </xf>
    <xf numFmtId="0" fontId="21" fillId="0" borderId="58" xfId="0" applyFont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left" vertical="center"/>
      <protection locked="0"/>
    </xf>
    <xf numFmtId="0" fontId="7" fillId="0" borderId="45" xfId="0" applyFont="1" applyFill="1" applyBorder="1" applyAlignment="1" applyProtection="1">
      <alignment horizontal="left" vertical="center"/>
      <protection locked="0"/>
    </xf>
    <xf numFmtId="0" fontId="18" fillId="0" borderId="26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alignment vertical="center" wrapText="1"/>
      <protection locked="0"/>
    </xf>
    <xf numFmtId="0" fontId="21" fillId="0" borderId="56" xfId="0" applyFont="1" applyBorder="1" applyAlignment="1" applyProtection="1">
      <alignment horizontal="left" vertical="center"/>
      <protection locked="0"/>
    </xf>
    <xf numFmtId="0" fontId="21" fillId="0" borderId="77" xfId="0" applyFont="1" applyBorder="1" applyAlignment="1" applyProtection="1">
      <alignment horizontal="left" vertical="center"/>
      <protection locked="0"/>
    </xf>
    <xf numFmtId="0" fontId="18" fillId="0" borderId="57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0" fontId="18" fillId="0" borderId="57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18" fillId="0" borderId="57" xfId="0" applyFont="1" applyBorder="1" applyAlignment="1" applyProtection="1">
      <alignment horizontal="left" vertical="center" wrapText="1"/>
      <protection locked="0"/>
    </xf>
    <xf numFmtId="0" fontId="18" fillId="0" borderId="45" xfId="0" applyFont="1" applyBorder="1" applyAlignment="1" applyProtection="1">
      <alignment horizontal="left" vertical="center" wrapText="1"/>
      <protection locked="0"/>
    </xf>
    <xf numFmtId="0" fontId="20" fillId="0" borderId="32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vertical="center" wrapText="1"/>
      <protection locked="0"/>
    </xf>
    <xf numFmtId="0" fontId="19" fillId="0" borderId="14" xfId="0" applyFont="1" applyBorder="1" applyAlignment="1" applyProtection="1">
      <alignment vertical="center"/>
      <protection locked="0"/>
    </xf>
    <xf numFmtId="0" fontId="21" fillId="0" borderId="6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58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182" fontId="7" fillId="0" borderId="0" xfId="0" applyNumberFormat="1" applyFont="1" applyFill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45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8" fillId="0" borderId="60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vertical="center"/>
      <protection locked="0"/>
    </xf>
    <xf numFmtId="0" fontId="13" fillId="0" borderId="58" xfId="0" applyFont="1" applyBorder="1" applyAlignment="1" applyProtection="1">
      <alignment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horizontal="center" vertical="center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21" fillId="0" borderId="60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 applyProtection="1">
      <alignment horizontal="left" vertical="center" wrapText="1"/>
      <protection locked="0"/>
    </xf>
    <xf numFmtId="0" fontId="21" fillId="0" borderId="58" xfId="0" applyFont="1" applyBorder="1" applyAlignment="1" applyProtection="1">
      <alignment horizontal="left" vertical="center" wrapText="1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35" xfId="0" applyFont="1" applyBorder="1" applyAlignment="1" applyProtection="1">
      <alignment vertical="center"/>
      <protection locked="0"/>
    </xf>
    <xf numFmtId="0" fontId="6" fillId="0" borderId="75" xfId="0" applyFont="1" applyFill="1" applyBorder="1" applyAlignment="1" applyProtection="1">
      <alignment vertical="center"/>
      <protection locked="0"/>
    </xf>
    <xf numFmtId="0" fontId="6" fillId="0" borderId="36" xfId="0" applyFont="1" applyFill="1" applyBorder="1" applyAlignment="1" applyProtection="1">
      <alignment vertical="center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alignment vertical="center"/>
      <protection locked="0"/>
    </xf>
    <xf numFmtId="0" fontId="8" fillId="0" borderId="76" xfId="0" applyFont="1" applyBorder="1" applyAlignment="1" applyProtection="1">
      <alignment vertical="center" wrapText="1"/>
      <protection locked="0"/>
    </xf>
    <xf numFmtId="0" fontId="8" fillId="0" borderId="57" xfId="0" applyFont="1" applyBorder="1" applyAlignment="1" applyProtection="1">
      <alignment vertical="center" wrapText="1"/>
      <protection locked="0"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60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8" fillId="0" borderId="60" xfId="0" applyFont="1" applyFill="1" applyBorder="1" applyAlignment="1" applyProtection="1">
      <alignment horizontal="center" vertical="center" wrapText="1"/>
      <protection locked="0"/>
    </xf>
    <xf numFmtId="0" fontId="18" fillId="0" borderId="18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8" fillId="0" borderId="60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18" fillId="0" borderId="44" xfId="0" applyFont="1" applyBorder="1" applyAlignment="1" applyProtection="1">
      <alignment vertical="center" wrapText="1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42" xfId="0" applyFont="1" applyBorder="1" applyAlignment="1" applyProtection="1">
      <alignment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8"/>
      </font>
    </dxf>
    <dxf>
      <font>
        <color indexed="8"/>
      </font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g\&#1084;&#1086;&#1080;%20&#1076;&#1086;&#1082;\&#1043;&#1054;&#1051;&#1054;&#1042;&#1053;&#1048;&#1049;%20&#1045;&#1050;&#1054;&#1053;&#1054;&#1052;&#1030;&#1057;&#1058;%202015\&#1047;&#1042;&#1030;&#1058;&#1048;\&#1053;&#1072;%20&#1059;&#1087;&#1088;&#1072;&#1074;&#1083;&#1110;&#1085;&#1085;&#1103;\&#1050;&#1042;&#1040;&#1056;&#1058;&#1040;&#1051;&#1068;&#1053;&#1030;\2017%20&#1088;&#1110;&#1082;\&#1042;&#1080;&#1088;&#1086;&#1073;&#1085;&#1080;&#1095;&#1086;-&#1092;&#1110;&#1085;&#1072;&#1085;&#1089;&#1086;&#1074;&#1080;&#1081;%20&#1087;&#1083;&#1072;&#1085;%20-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ий"/>
      <sheetName val="бюджет"/>
    </sheetNames>
    <sheetDataSet>
      <sheetData sheetId="0">
        <row r="21">
          <cell r="L21">
            <v>47</v>
          </cell>
        </row>
        <row r="22">
          <cell r="L22">
            <v>840</v>
          </cell>
          <cell r="M22">
            <v>74.6</v>
          </cell>
        </row>
        <row r="25">
          <cell r="L25">
            <v>12</v>
          </cell>
        </row>
        <row r="26">
          <cell r="L26">
            <v>80</v>
          </cell>
          <cell r="M26">
            <v>8.9</v>
          </cell>
        </row>
        <row r="27">
          <cell r="L27">
            <v>20</v>
          </cell>
        </row>
        <row r="28">
          <cell r="L28">
            <v>350</v>
          </cell>
          <cell r="M28">
            <v>26.8</v>
          </cell>
        </row>
        <row r="29">
          <cell r="L29">
            <v>15</v>
          </cell>
        </row>
        <row r="30">
          <cell r="L30">
            <v>410</v>
          </cell>
          <cell r="M30">
            <v>38.9</v>
          </cell>
        </row>
        <row r="31">
          <cell r="L31">
            <v>89</v>
          </cell>
        </row>
        <row r="32">
          <cell r="L32">
            <v>5433</v>
          </cell>
          <cell r="M32">
            <v>550.8</v>
          </cell>
        </row>
        <row r="33">
          <cell r="L33">
            <v>89</v>
          </cell>
        </row>
        <row r="34">
          <cell r="L34">
            <v>5433</v>
          </cell>
          <cell r="M34">
            <v>550.8</v>
          </cell>
        </row>
        <row r="35">
          <cell r="L35">
            <v>88</v>
          </cell>
        </row>
        <row r="36">
          <cell r="L36">
            <v>4980</v>
          </cell>
          <cell r="M36">
            <v>480.8</v>
          </cell>
        </row>
        <row r="37">
          <cell r="L37">
            <v>1</v>
          </cell>
        </row>
        <row r="38">
          <cell r="L38">
            <v>453</v>
          </cell>
          <cell r="M38">
            <v>70</v>
          </cell>
        </row>
        <row r="56">
          <cell r="L56">
            <v>85</v>
          </cell>
        </row>
        <row r="58">
          <cell r="L58">
            <v>5370</v>
          </cell>
          <cell r="M58">
            <v>470.1</v>
          </cell>
        </row>
        <row r="60">
          <cell r="M60">
            <v>0</v>
          </cell>
        </row>
        <row r="65">
          <cell r="L65">
            <v>50</v>
          </cell>
          <cell r="M65">
            <v>93.1</v>
          </cell>
        </row>
        <row r="66">
          <cell r="L66">
            <v>50</v>
          </cell>
          <cell r="M66">
            <v>93.1</v>
          </cell>
        </row>
        <row r="74">
          <cell r="L74">
            <v>55</v>
          </cell>
          <cell r="M74">
            <v>91.1</v>
          </cell>
        </row>
        <row r="75">
          <cell r="L75">
            <v>50</v>
          </cell>
          <cell r="M75">
            <v>85.8</v>
          </cell>
        </row>
        <row r="76">
          <cell r="L76">
            <v>5</v>
          </cell>
          <cell r="M76">
            <v>5.3</v>
          </cell>
        </row>
        <row r="81">
          <cell r="M81">
            <v>1.5</v>
          </cell>
        </row>
        <row r="88">
          <cell r="L88">
            <v>70</v>
          </cell>
          <cell r="M88">
            <v>11.4</v>
          </cell>
        </row>
        <row r="89">
          <cell r="L89">
            <v>65</v>
          </cell>
          <cell r="M89">
            <v>9.1</v>
          </cell>
        </row>
        <row r="91">
          <cell r="M91">
            <v>53.1</v>
          </cell>
        </row>
        <row r="94">
          <cell r="M94">
            <v>12</v>
          </cell>
        </row>
        <row r="100">
          <cell r="M100">
            <v>3</v>
          </cell>
        </row>
        <row r="102">
          <cell r="M102">
            <v>0</v>
          </cell>
        </row>
        <row r="116">
          <cell r="M116">
            <v>360.4</v>
          </cell>
        </row>
        <row r="117">
          <cell r="M117">
            <v>28.2</v>
          </cell>
        </row>
        <row r="118">
          <cell r="M118">
            <v>195.9</v>
          </cell>
        </row>
        <row r="265">
          <cell r="L265">
            <v>15957</v>
          </cell>
          <cell r="M265">
            <v>2748.1</v>
          </cell>
        </row>
        <row r="266">
          <cell r="L266">
            <v>15957</v>
          </cell>
          <cell r="M266">
            <v>853.1</v>
          </cell>
        </row>
        <row r="280">
          <cell r="L280">
            <v>18130</v>
          </cell>
          <cell r="M280">
            <v>2637.4</v>
          </cell>
        </row>
        <row r="281">
          <cell r="L281">
            <v>7820</v>
          </cell>
          <cell r="M281">
            <v>1067</v>
          </cell>
        </row>
        <row r="285">
          <cell r="M285">
            <v>782.8</v>
          </cell>
        </row>
        <row r="286">
          <cell r="M286">
            <v>361.8</v>
          </cell>
        </row>
      </sheetData>
      <sheetData sheetId="1">
        <row r="102">
          <cell r="M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2"/>
  <sheetViews>
    <sheetView showZeros="0" tabSelected="1" zoomScaleSheetLayoutView="100" zoomScalePageLayoutView="0" workbookViewId="0" topLeftCell="A6">
      <pane ySplit="9" topLeftCell="A273" activePane="bottomLeft" state="frozen"/>
      <selection pane="topLeft" activeCell="A6" sqref="A6"/>
      <selection pane="bottomLeft" activeCell="A7" sqref="A7:G7"/>
    </sheetView>
  </sheetViews>
  <sheetFormatPr defaultColWidth="9.00390625" defaultRowHeight="12.75"/>
  <cols>
    <col min="1" max="1" width="4.375" style="77" customWidth="1"/>
    <col min="2" max="2" width="52.875" style="72" customWidth="1"/>
    <col min="3" max="3" width="5.375" style="77" customWidth="1"/>
    <col min="4" max="4" width="7.75390625" style="77" customWidth="1"/>
    <col min="5" max="5" width="8.375" style="498" customWidth="1"/>
    <col min="6" max="6" width="8.875" style="404" customWidth="1"/>
    <col min="7" max="7" width="8.375" style="498" customWidth="1"/>
    <col min="8" max="8" width="9.00390625" style="404" customWidth="1"/>
    <col min="9" max="9" width="8.625" style="72" customWidth="1"/>
    <col min="10" max="10" width="5.375" style="73" customWidth="1"/>
    <col min="11" max="16384" width="9.125" style="72" customWidth="1"/>
  </cols>
  <sheetData>
    <row r="1" spans="2:5" ht="14.25" customHeight="1">
      <c r="B1" s="80" t="s">
        <v>204</v>
      </c>
      <c r="E1" s="498" t="s">
        <v>0</v>
      </c>
    </row>
    <row r="2" spans="2:5" ht="12.75">
      <c r="B2" s="81" t="s">
        <v>202</v>
      </c>
      <c r="E2" s="498" t="s">
        <v>1</v>
      </c>
    </row>
    <row r="3" spans="2:5" ht="12.75">
      <c r="B3" s="77" t="s">
        <v>203</v>
      </c>
      <c r="E3" s="498" t="s">
        <v>2</v>
      </c>
    </row>
    <row r="4" spans="1:10" s="292" customFormat="1" ht="5.25">
      <c r="A4" s="291"/>
      <c r="B4" s="291"/>
      <c r="C4" s="291"/>
      <c r="D4" s="291"/>
      <c r="E4" s="499"/>
      <c r="F4" s="405"/>
      <c r="G4" s="499"/>
      <c r="H4" s="405"/>
      <c r="J4" s="293"/>
    </row>
    <row r="5" spans="1:10" s="292" customFormat="1" ht="5.25">
      <c r="A5" s="291"/>
      <c r="C5" s="291"/>
      <c r="D5" s="291"/>
      <c r="E5" s="499"/>
      <c r="F5" s="405"/>
      <c r="G5" s="499"/>
      <c r="H5" s="405"/>
      <c r="J5" s="293"/>
    </row>
    <row r="6" spans="6:8" ht="12.75">
      <c r="F6" s="404" t="s">
        <v>4</v>
      </c>
      <c r="H6" s="788" t="s">
        <v>5</v>
      </c>
    </row>
    <row r="7" spans="1:10" ht="12.75">
      <c r="A7" s="789" t="s">
        <v>219</v>
      </c>
      <c r="B7" s="789"/>
      <c r="C7" s="789"/>
      <c r="D7" s="789"/>
      <c r="E7" s="789"/>
      <c r="F7" s="789"/>
      <c r="G7" s="789"/>
      <c r="H7" s="788"/>
      <c r="J7" s="79"/>
    </row>
    <row r="8" spans="1:10" ht="12.75">
      <c r="A8" s="789" t="s">
        <v>7</v>
      </c>
      <c r="B8" s="789"/>
      <c r="C8" s="789"/>
      <c r="D8" s="789"/>
      <c r="E8" s="789"/>
      <c r="F8" s="789"/>
      <c r="G8" s="789"/>
      <c r="H8" s="789"/>
      <c r="J8" s="79"/>
    </row>
    <row r="9" spans="1:10" ht="12.75">
      <c r="A9" s="789" t="s">
        <v>8</v>
      </c>
      <c r="B9" s="789"/>
      <c r="C9" s="789"/>
      <c r="D9" s="789"/>
      <c r="E9" s="789"/>
      <c r="F9" s="789"/>
      <c r="G9" s="789"/>
      <c r="H9" s="789"/>
      <c r="J9" s="79"/>
    </row>
    <row r="10" spans="1:10" ht="12.75">
      <c r="A10" s="791" t="s">
        <v>231</v>
      </c>
      <c r="B10" s="791"/>
      <c r="C10" s="791"/>
      <c r="D10" s="791"/>
      <c r="E10" s="791"/>
      <c r="F10" s="791"/>
      <c r="G10" s="791"/>
      <c r="H10" s="791"/>
      <c r="J10" s="79"/>
    </row>
    <row r="11" spans="1:8" ht="13.5" thickBot="1">
      <c r="A11" s="77" t="s">
        <v>9</v>
      </c>
      <c r="H11" s="404" t="s">
        <v>10</v>
      </c>
    </row>
    <row r="12" spans="1:8" ht="12.75">
      <c r="A12" s="30" t="s">
        <v>11</v>
      </c>
      <c r="B12" s="792"/>
      <c r="C12" s="30" t="s">
        <v>12</v>
      </c>
      <c r="D12" s="30" t="s">
        <v>13</v>
      </c>
      <c r="E12" s="794" t="s">
        <v>14</v>
      </c>
      <c r="F12" s="795"/>
      <c r="G12" s="796" t="s">
        <v>15</v>
      </c>
      <c r="H12" s="795"/>
    </row>
    <row r="13" spans="1:8" ht="26.25" thickBot="1">
      <c r="A13" s="3" t="s">
        <v>16</v>
      </c>
      <c r="B13" s="793"/>
      <c r="C13" s="3" t="s">
        <v>17</v>
      </c>
      <c r="D13" s="3" t="s">
        <v>18</v>
      </c>
      <c r="E13" s="500" t="s">
        <v>19</v>
      </c>
      <c r="F13" s="406" t="s">
        <v>20</v>
      </c>
      <c r="G13" s="500" t="s">
        <v>19</v>
      </c>
      <c r="H13" s="406" t="s">
        <v>20</v>
      </c>
    </row>
    <row r="14" spans="1:8" ht="13.5" thickBot="1">
      <c r="A14" s="30">
        <v>1</v>
      </c>
      <c r="B14" s="174">
        <v>2</v>
      </c>
      <c r="C14" s="35">
        <v>3</v>
      </c>
      <c r="D14" s="30">
        <v>4</v>
      </c>
      <c r="E14" s="501">
        <v>5</v>
      </c>
      <c r="F14" s="407">
        <v>6</v>
      </c>
      <c r="G14" s="501">
        <v>7</v>
      </c>
      <c r="H14" s="407">
        <v>8</v>
      </c>
    </row>
    <row r="15" spans="1:10" ht="16.5" thickBot="1">
      <c r="A15" s="797" t="s">
        <v>21</v>
      </c>
      <c r="B15" s="798"/>
      <c r="C15" s="798"/>
      <c r="D15" s="798"/>
      <c r="E15" s="798"/>
      <c r="F15" s="798"/>
      <c r="G15" s="798"/>
      <c r="H15" s="799"/>
      <c r="I15" s="83"/>
      <c r="J15" s="79"/>
    </row>
    <row r="16" spans="1:10" ht="16.5" thickBot="1">
      <c r="A16" s="736" t="s">
        <v>22</v>
      </c>
      <c r="B16" s="737"/>
      <c r="C16" s="737"/>
      <c r="D16" s="737"/>
      <c r="E16" s="737"/>
      <c r="F16" s="737"/>
      <c r="G16" s="737"/>
      <c r="H16" s="738"/>
      <c r="I16" s="83"/>
      <c r="J16" s="79"/>
    </row>
    <row r="17" spans="1:8" ht="12.75">
      <c r="A17" s="5">
        <v>1</v>
      </c>
      <c r="B17" s="4" t="s">
        <v>23</v>
      </c>
      <c r="C17" s="5">
        <v>10</v>
      </c>
      <c r="D17" s="70" t="s">
        <v>24</v>
      </c>
      <c r="E17" s="566">
        <f>'[1]загальний'!L9</f>
        <v>0</v>
      </c>
      <c r="F17" s="475">
        <f>'[1]загальний'!M9</f>
        <v>0</v>
      </c>
      <c r="G17" s="502"/>
      <c r="H17" s="408"/>
    </row>
    <row r="18" spans="1:8" ht="12.75">
      <c r="A18" s="7">
        <v>2</v>
      </c>
      <c r="B18" s="6" t="s">
        <v>25</v>
      </c>
      <c r="C18" s="7">
        <v>20</v>
      </c>
      <c r="D18" s="197" t="s">
        <v>24</v>
      </c>
      <c r="E18" s="567">
        <f>'[1]загальний'!L10</f>
        <v>0</v>
      </c>
      <c r="F18" s="476">
        <f>'[1]загальний'!M10</f>
        <v>0</v>
      </c>
      <c r="G18" s="503"/>
      <c r="H18" s="409"/>
    </row>
    <row r="19" spans="1:8" ht="12.75">
      <c r="A19" s="7">
        <v>3</v>
      </c>
      <c r="B19" s="6" t="s">
        <v>26</v>
      </c>
      <c r="C19" s="7">
        <v>30</v>
      </c>
      <c r="D19" s="197" t="s">
        <v>24</v>
      </c>
      <c r="E19" s="567">
        <f>'[1]загальний'!L11</f>
        <v>0</v>
      </c>
      <c r="F19" s="476">
        <f>'[1]загальний'!M11</f>
        <v>0</v>
      </c>
      <c r="G19" s="503"/>
      <c r="H19" s="409"/>
    </row>
    <row r="20" spans="1:8" ht="12.75">
      <c r="A20" s="7">
        <v>4</v>
      </c>
      <c r="B20" s="6" t="s">
        <v>27</v>
      </c>
      <c r="C20" s="7">
        <v>40</v>
      </c>
      <c r="D20" s="197" t="s">
        <v>28</v>
      </c>
      <c r="E20" s="567" t="s">
        <v>29</v>
      </c>
      <c r="F20" s="476">
        <f>'[1]загальний'!M12</f>
        <v>0</v>
      </c>
      <c r="G20" s="503" t="s">
        <v>29</v>
      </c>
      <c r="H20" s="409"/>
    </row>
    <row r="21" spans="1:8" ht="12.75">
      <c r="A21" s="7">
        <v>5</v>
      </c>
      <c r="B21" s="6" t="s">
        <v>30</v>
      </c>
      <c r="C21" s="7">
        <v>50</v>
      </c>
      <c r="D21" s="197" t="s">
        <v>28</v>
      </c>
      <c r="E21" s="567" t="s">
        <v>29</v>
      </c>
      <c r="F21" s="476">
        <f>'[1]загальний'!M13</f>
        <v>0</v>
      </c>
      <c r="G21" s="503" t="s">
        <v>29</v>
      </c>
      <c r="H21" s="409"/>
    </row>
    <row r="22" spans="1:8" ht="12.75">
      <c r="A22" s="7">
        <v>6</v>
      </c>
      <c r="B22" s="6" t="s">
        <v>31</v>
      </c>
      <c r="C22" s="7">
        <v>60</v>
      </c>
      <c r="D22" s="197" t="s">
        <v>24</v>
      </c>
      <c r="E22" s="567">
        <f>'[1]загальний'!L14</f>
        <v>0</v>
      </c>
      <c r="F22" s="476">
        <f>'[1]загальний'!M14</f>
        <v>0</v>
      </c>
      <c r="G22" s="503"/>
      <c r="H22" s="409"/>
    </row>
    <row r="23" spans="1:8" ht="12.75">
      <c r="A23" s="7">
        <v>7</v>
      </c>
      <c r="B23" s="6" t="s">
        <v>32</v>
      </c>
      <c r="C23" s="7">
        <v>70</v>
      </c>
      <c r="D23" s="197" t="s">
        <v>28</v>
      </c>
      <c r="E23" s="567" t="s">
        <v>29</v>
      </c>
      <c r="F23" s="476">
        <f>'[1]загальний'!M15</f>
        <v>0</v>
      </c>
      <c r="G23" s="503" t="s">
        <v>29</v>
      </c>
      <c r="H23" s="409"/>
    </row>
    <row r="24" spans="1:8" ht="12.75">
      <c r="A24" s="7">
        <v>8</v>
      </c>
      <c r="B24" s="6" t="s">
        <v>33</v>
      </c>
      <c r="C24" s="7">
        <v>71</v>
      </c>
      <c r="D24" s="197" t="s">
        <v>28</v>
      </c>
      <c r="E24" s="567" t="s">
        <v>29</v>
      </c>
      <c r="F24" s="476">
        <f>'[1]загальний'!M16</f>
        <v>0</v>
      </c>
      <c r="G24" s="503" t="s">
        <v>29</v>
      </c>
      <c r="H24" s="409"/>
    </row>
    <row r="25" spans="1:8" ht="13.5" thickBot="1">
      <c r="A25" s="9">
        <v>9</v>
      </c>
      <c r="B25" s="8" t="s">
        <v>34</v>
      </c>
      <c r="C25" s="9">
        <v>72</v>
      </c>
      <c r="D25" s="198"/>
      <c r="E25" s="568" t="s">
        <v>29</v>
      </c>
      <c r="F25" s="477">
        <f>'[1]загальний'!M17</f>
        <v>0</v>
      </c>
      <c r="G25" s="504" t="s">
        <v>29</v>
      </c>
      <c r="H25" s="410"/>
    </row>
    <row r="26" spans="1:9" ht="16.5" thickBot="1">
      <c r="A26" s="668" t="s">
        <v>35</v>
      </c>
      <c r="B26" s="790"/>
      <c r="C26" s="10">
        <v>80</v>
      </c>
      <c r="D26" s="68" t="s">
        <v>28</v>
      </c>
      <c r="E26" s="569"/>
      <c r="F26" s="444">
        <f>SUM(F17:F25)</f>
        <v>0</v>
      </c>
      <c r="G26" s="505"/>
      <c r="H26" s="411">
        <f>SUM(H17:H25)</f>
        <v>0</v>
      </c>
      <c r="I26" s="83"/>
    </row>
    <row r="27" spans="1:8" ht="14.25" thickBot="1">
      <c r="A27" s="88" t="s">
        <v>36</v>
      </c>
      <c r="B27" s="11" t="s">
        <v>37</v>
      </c>
      <c r="C27" s="12">
        <v>81</v>
      </c>
      <c r="D27" s="197" t="s">
        <v>28</v>
      </c>
      <c r="E27" s="570" t="s">
        <v>29</v>
      </c>
      <c r="F27" s="478"/>
      <c r="G27" s="503" t="s">
        <v>29</v>
      </c>
      <c r="H27" s="412"/>
    </row>
    <row r="28" spans="1:10" ht="16.5" thickBot="1">
      <c r="A28" s="779" t="s">
        <v>38</v>
      </c>
      <c r="B28" s="780"/>
      <c r="C28" s="780"/>
      <c r="D28" s="780"/>
      <c r="E28" s="780"/>
      <c r="F28" s="780"/>
      <c r="G28" s="780"/>
      <c r="H28" s="781"/>
      <c r="I28" s="84"/>
      <c r="J28" s="79"/>
    </row>
    <row r="29" spans="1:8" ht="15.75">
      <c r="A29" s="782">
        <v>1</v>
      </c>
      <c r="B29" s="109" t="s">
        <v>205</v>
      </c>
      <c r="C29" s="13">
        <v>90</v>
      </c>
      <c r="D29" s="200" t="s">
        <v>24</v>
      </c>
      <c r="E29" s="571">
        <f>'[1]загальний'!L21</f>
        <v>47</v>
      </c>
      <c r="F29" s="479" t="s">
        <v>29</v>
      </c>
      <c r="G29" s="506">
        <f>G31+G33+G35+G37</f>
        <v>74</v>
      </c>
      <c r="H29" s="413" t="s">
        <v>29</v>
      </c>
    </row>
    <row r="30" spans="1:8" ht="15.75">
      <c r="A30" s="746"/>
      <c r="B30" s="110" t="s">
        <v>206</v>
      </c>
      <c r="C30" s="15">
        <v>91</v>
      </c>
      <c r="D30" s="201" t="s">
        <v>39</v>
      </c>
      <c r="E30" s="572">
        <f>'[1]загальний'!L22</f>
        <v>840</v>
      </c>
      <c r="F30" s="414">
        <f>'[1]загальний'!M22</f>
        <v>74.6</v>
      </c>
      <c r="G30" s="507">
        <f>G32+G34+G36+G38</f>
        <v>1271</v>
      </c>
      <c r="H30" s="414">
        <f>H32+H34+H36+H38</f>
        <v>84.3</v>
      </c>
    </row>
    <row r="31" spans="1:8" ht="15.75">
      <c r="A31" s="746"/>
      <c r="B31" s="784" t="s">
        <v>40</v>
      </c>
      <c r="C31" s="7">
        <v>100</v>
      </c>
      <c r="D31" s="202" t="s">
        <v>24</v>
      </c>
      <c r="E31" s="572">
        <f>'[1]загальний'!L23</f>
        <v>0</v>
      </c>
      <c r="F31" s="480" t="s">
        <v>29</v>
      </c>
      <c r="G31" s="508"/>
      <c r="H31" s="415" t="s">
        <v>29</v>
      </c>
    </row>
    <row r="32" spans="1:8" ht="15.75">
      <c r="A32" s="746"/>
      <c r="B32" s="785"/>
      <c r="C32" s="7">
        <v>101</v>
      </c>
      <c r="D32" s="202" t="s">
        <v>39</v>
      </c>
      <c r="E32" s="572">
        <f>'[1]загальний'!L24</f>
        <v>0</v>
      </c>
      <c r="F32" s="414">
        <f>'[1]загальний'!M24</f>
        <v>0</v>
      </c>
      <c r="G32" s="508"/>
      <c r="H32" s="415"/>
    </row>
    <row r="33" spans="1:8" ht="15.75">
      <c r="A33" s="746"/>
      <c r="B33" s="786" t="s">
        <v>41</v>
      </c>
      <c r="C33" s="7">
        <v>110</v>
      </c>
      <c r="D33" s="202" t="s">
        <v>24</v>
      </c>
      <c r="E33" s="572">
        <f>'[1]загальний'!L25</f>
        <v>12</v>
      </c>
      <c r="F33" s="480" t="s">
        <v>29</v>
      </c>
      <c r="G33" s="508">
        <v>21</v>
      </c>
      <c r="H33" s="415" t="s">
        <v>29</v>
      </c>
    </row>
    <row r="34" spans="1:8" ht="15.75">
      <c r="A34" s="746"/>
      <c r="B34" s="786"/>
      <c r="C34" s="7">
        <v>111</v>
      </c>
      <c r="D34" s="202" t="s">
        <v>39</v>
      </c>
      <c r="E34" s="572">
        <f>'[1]загальний'!L26</f>
        <v>80</v>
      </c>
      <c r="F34" s="414">
        <f>'[1]загальний'!M26</f>
        <v>8.9</v>
      </c>
      <c r="G34" s="508">
        <v>159</v>
      </c>
      <c r="H34" s="415">
        <v>22.8</v>
      </c>
    </row>
    <row r="35" spans="1:8" ht="15.75">
      <c r="A35" s="746"/>
      <c r="B35" s="786" t="s">
        <v>42</v>
      </c>
      <c r="C35" s="7">
        <v>120</v>
      </c>
      <c r="D35" s="202" t="s">
        <v>24</v>
      </c>
      <c r="E35" s="572">
        <f>'[1]загальний'!L27</f>
        <v>20</v>
      </c>
      <c r="F35" s="480" t="s">
        <v>29</v>
      </c>
      <c r="G35" s="508">
        <v>28</v>
      </c>
      <c r="H35" s="415" t="s">
        <v>29</v>
      </c>
    </row>
    <row r="36" spans="1:8" ht="15.75">
      <c r="A36" s="746"/>
      <c r="B36" s="786"/>
      <c r="C36" s="7">
        <v>121</v>
      </c>
      <c r="D36" s="202" t="s">
        <v>39</v>
      </c>
      <c r="E36" s="572">
        <f>'[1]загальний'!L28</f>
        <v>350</v>
      </c>
      <c r="F36" s="414">
        <f>'[1]загальний'!M28</f>
        <v>26.8</v>
      </c>
      <c r="G36" s="508">
        <v>469</v>
      </c>
      <c r="H36" s="415">
        <v>25.7</v>
      </c>
    </row>
    <row r="37" spans="1:8" ht="15.75">
      <c r="A37" s="746"/>
      <c r="B37" s="786" t="s">
        <v>43</v>
      </c>
      <c r="C37" s="7">
        <v>130</v>
      </c>
      <c r="D37" s="202" t="s">
        <v>24</v>
      </c>
      <c r="E37" s="572">
        <f>'[1]загальний'!L29</f>
        <v>15</v>
      </c>
      <c r="F37" s="480" t="s">
        <v>29</v>
      </c>
      <c r="G37" s="508">
        <v>25</v>
      </c>
      <c r="H37" s="415" t="s">
        <v>29</v>
      </c>
    </row>
    <row r="38" spans="1:8" ht="16.5" thickBot="1">
      <c r="A38" s="783"/>
      <c r="B38" s="787"/>
      <c r="C38" s="9">
        <v>131</v>
      </c>
      <c r="D38" s="203" t="s">
        <v>39</v>
      </c>
      <c r="E38" s="573">
        <f>'[1]загальний'!L30</f>
        <v>410</v>
      </c>
      <c r="F38" s="481">
        <f>'[1]загальний'!M30</f>
        <v>38.9</v>
      </c>
      <c r="G38" s="509">
        <v>643</v>
      </c>
      <c r="H38" s="416">
        <v>35.8</v>
      </c>
    </row>
    <row r="39" spans="1:9" ht="20.25">
      <c r="A39" s="774">
        <v>2</v>
      </c>
      <c r="B39" s="776" t="s">
        <v>175</v>
      </c>
      <c r="C39" s="13">
        <v>140</v>
      </c>
      <c r="D39" s="200" t="s">
        <v>24</v>
      </c>
      <c r="E39" s="571">
        <f>'[1]загальний'!L31</f>
        <v>89</v>
      </c>
      <c r="F39" s="482"/>
      <c r="G39" s="510">
        <f>G41+G47+G49+G51+G53+G55</f>
        <v>120</v>
      </c>
      <c r="H39" s="417"/>
      <c r="I39" s="114"/>
    </row>
    <row r="40" spans="1:9" ht="20.25">
      <c r="A40" s="752"/>
      <c r="B40" s="777"/>
      <c r="C40" s="15">
        <v>141</v>
      </c>
      <c r="D40" s="201" t="s">
        <v>39</v>
      </c>
      <c r="E40" s="572">
        <f>'[1]загальний'!L32</f>
        <v>5433</v>
      </c>
      <c r="F40" s="414">
        <f>'[1]загальний'!M32</f>
        <v>550.8</v>
      </c>
      <c r="G40" s="511">
        <f>G42+G48+G50+G52+G54+G56</f>
        <v>8167</v>
      </c>
      <c r="H40" s="418">
        <f>H42+H48+H50+H52+H54+H56</f>
        <v>400.5</v>
      </c>
      <c r="I40" s="114"/>
    </row>
    <row r="41" spans="1:8" ht="15.75">
      <c r="A41" s="752"/>
      <c r="B41" s="770" t="s">
        <v>44</v>
      </c>
      <c r="C41" s="15">
        <v>150</v>
      </c>
      <c r="D41" s="201" t="s">
        <v>24</v>
      </c>
      <c r="E41" s="572">
        <f>'[1]загальний'!L33</f>
        <v>89</v>
      </c>
      <c r="F41" s="419"/>
      <c r="G41" s="511">
        <f>G43+G45</f>
        <v>120</v>
      </c>
      <c r="H41" s="419"/>
    </row>
    <row r="42" spans="1:8" ht="15.75">
      <c r="A42" s="752"/>
      <c r="B42" s="777"/>
      <c r="C42" s="15">
        <v>151</v>
      </c>
      <c r="D42" s="201" t="s">
        <v>39</v>
      </c>
      <c r="E42" s="572">
        <f>'[1]загальний'!L34</f>
        <v>5433</v>
      </c>
      <c r="F42" s="414">
        <f>'[1]загальний'!M34</f>
        <v>550.8</v>
      </c>
      <c r="G42" s="511">
        <f>G44+G46</f>
        <v>8167</v>
      </c>
      <c r="H42" s="418">
        <f>H44+H46</f>
        <v>400.5</v>
      </c>
    </row>
    <row r="43" spans="1:8" ht="15.75">
      <c r="A43" s="752"/>
      <c r="B43" s="778" t="s">
        <v>45</v>
      </c>
      <c r="C43" s="7">
        <v>160</v>
      </c>
      <c r="D43" s="202" t="s">
        <v>24</v>
      </c>
      <c r="E43" s="572">
        <f>'[1]загальний'!L35</f>
        <v>88</v>
      </c>
      <c r="F43" s="419" t="s">
        <v>29</v>
      </c>
      <c r="G43" s="512">
        <v>119</v>
      </c>
      <c r="H43" s="420" t="s">
        <v>29</v>
      </c>
    </row>
    <row r="44" spans="1:8" ht="15.75">
      <c r="A44" s="752"/>
      <c r="B44" s="778"/>
      <c r="C44" s="7">
        <v>161</v>
      </c>
      <c r="D44" s="202" t="s">
        <v>39</v>
      </c>
      <c r="E44" s="572">
        <f>'[1]загальний'!L36</f>
        <v>4980</v>
      </c>
      <c r="F44" s="414">
        <f>'[1]загальний'!M36</f>
        <v>480.8</v>
      </c>
      <c r="G44" s="512">
        <v>7717</v>
      </c>
      <c r="H44" s="420">
        <v>377.2</v>
      </c>
    </row>
    <row r="45" spans="1:8" ht="15.75">
      <c r="A45" s="752"/>
      <c r="B45" s="778" t="s">
        <v>46</v>
      </c>
      <c r="C45" s="7">
        <v>170</v>
      </c>
      <c r="D45" s="202" t="s">
        <v>24</v>
      </c>
      <c r="E45" s="572">
        <f>'[1]загальний'!L37</f>
        <v>1</v>
      </c>
      <c r="F45" s="419" t="s">
        <v>29</v>
      </c>
      <c r="G45" s="512">
        <v>1</v>
      </c>
      <c r="H45" s="420"/>
    </row>
    <row r="46" spans="1:8" ht="15.75">
      <c r="A46" s="752"/>
      <c r="B46" s="778"/>
      <c r="C46" s="7">
        <v>171</v>
      </c>
      <c r="D46" s="202" t="s">
        <v>39</v>
      </c>
      <c r="E46" s="572">
        <f>'[1]загальний'!L38</f>
        <v>453</v>
      </c>
      <c r="F46" s="414">
        <f>'[1]загальний'!M38</f>
        <v>70</v>
      </c>
      <c r="G46" s="512">
        <v>450</v>
      </c>
      <c r="H46" s="420">
        <v>23.3</v>
      </c>
    </row>
    <row r="47" spans="1:8" ht="15.75">
      <c r="A47" s="752"/>
      <c r="B47" s="767" t="s">
        <v>47</v>
      </c>
      <c r="C47" s="15">
        <v>180</v>
      </c>
      <c r="D47" s="201" t="s">
        <v>24</v>
      </c>
      <c r="E47" s="572">
        <f>'[1]загальний'!L39</f>
        <v>0</v>
      </c>
      <c r="F47" s="419" t="s">
        <v>29</v>
      </c>
      <c r="G47" s="512"/>
      <c r="H47" s="420" t="s">
        <v>29</v>
      </c>
    </row>
    <row r="48" spans="1:8" ht="15.75">
      <c r="A48" s="752"/>
      <c r="B48" s="768"/>
      <c r="C48" s="15">
        <v>181</v>
      </c>
      <c r="D48" s="201" t="s">
        <v>39</v>
      </c>
      <c r="E48" s="572">
        <f>'[1]загальний'!L40</f>
        <v>0</v>
      </c>
      <c r="F48" s="414">
        <f>'[1]загальний'!M40</f>
        <v>0</v>
      </c>
      <c r="G48" s="512"/>
      <c r="H48" s="420"/>
    </row>
    <row r="49" spans="1:8" ht="15.75">
      <c r="A49" s="752"/>
      <c r="B49" s="767" t="s">
        <v>48</v>
      </c>
      <c r="C49" s="15">
        <v>190</v>
      </c>
      <c r="D49" s="201" t="s">
        <v>24</v>
      </c>
      <c r="E49" s="572">
        <f>'[1]загальний'!L41</f>
        <v>0</v>
      </c>
      <c r="F49" s="419" t="s">
        <v>29</v>
      </c>
      <c r="G49" s="512"/>
      <c r="H49" s="420" t="s">
        <v>29</v>
      </c>
    </row>
    <row r="50" spans="1:8" ht="15.75">
      <c r="A50" s="752"/>
      <c r="B50" s="768"/>
      <c r="C50" s="15">
        <v>191</v>
      </c>
      <c r="D50" s="201" t="s">
        <v>39</v>
      </c>
      <c r="E50" s="572">
        <f>'[1]загальний'!L42</f>
        <v>0</v>
      </c>
      <c r="F50" s="414">
        <f>'[1]загальний'!M42</f>
        <v>0</v>
      </c>
      <c r="G50" s="512"/>
      <c r="H50" s="420"/>
    </row>
    <row r="51" spans="1:8" ht="15.75">
      <c r="A51" s="752"/>
      <c r="B51" s="769" t="s">
        <v>176</v>
      </c>
      <c r="C51" s="15">
        <v>200</v>
      </c>
      <c r="D51" s="201" t="s">
        <v>24</v>
      </c>
      <c r="E51" s="572">
        <f>'[1]загальний'!L43</f>
        <v>0</v>
      </c>
      <c r="F51" s="419" t="s">
        <v>29</v>
      </c>
      <c r="G51" s="512"/>
      <c r="H51" s="420" t="s">
        <v>29</v>
      </c>
    </row>
    <row r="52" spans="1:8" ht="15.75">
      <c r="A52" s="752"/>
      <c r="B52" s="769"/>
      <c r="C52" s="15">
        <v>201</v>
      </c>
      <c r="D52" s="201" t="s">
        <v>39</v>
      </c>
      <c r="E52" s="572">
        <f>'[1]загальний'!L44</f>
        <v>0</v>
      </c>
      <c r="F52" s="414">
        <f>'[1]загальний'!M44</f>
        <v>0</v>
      </c>
      <c r="G52" s="512"/>
      <c r="H52" s="420"/>
    </row>
    <row r="53" spans="1:14" ht="15.75">
      <c r="A53" s="752"/>
      <c r="B53" s="770" t="s">
        <v>49</v>
      </c>
      <c r="C53" s="15">
        <v>210</v>
      </c>
      <c r="D53" s="201" t="s">
        <v>24</v>
      </c>
      <c r="E53" s="572">
        <f>'[1]загальний'!L45</f>
        <v>0</v>
      </c>
      <c r="F53" s="419" t="s">
        <v>29</v>
      </c>
      <c r="G53" s="512"/>
      <c r="H53" s="420" t="s">
        <v>29</v>
      </c>
      <c r="I53" s="74"/>
      <c r="K53" s="75"/>
      <c r="L53" s="75"/>
      <c r="M53" s="75"/>
      <c r="N53" s="75"/>
    </row>
    <row r="54" spans="1:14" ht="15.75">
      <c r="A54" s="752"/>
      <c r="B54" s="771"/>
      <c r="C54" s="15">
        <v>211</v>
      </c>
      <c r="D54" s="201" t="s">
        <v>39</v>
      </c>
      <c r="E54" s="572">
        <f>'[1]загальний'!L46</f>
        <v>0</v>
      </c>
      <c r="F54" s="414">
        <f>'[1]загальний'!M46</f>
        <v>0</v>
      </c>
      <c r="G54" s="512"/>
      <c r="H54" s="420"/>
      <c r="I54" s="74"/>
      <c r="K54" s="75"/>
      <c r="L54" s="75"/>
      <c r="M54" s="75"/>
      <c r="N54" s="75"/>
    </row>
    <row r="55" spans="1:14" ht="15.75">
      <c r="A55" s="752"/>
      <c r="B55" s="772" t="s">
        <v>50</v>
      </c>
      <c r="C55" s="15">
        <v>220</v>
      </c>
      <c r="D55" s="201" t="s">
        <v>24</v>
      </c>
      <c r="E55" s="572">
        <f>'[1]загальний'!L47</f>
        <v>0</v>
      </c>
      <c r="F55" s="419" t="s">
        <v>29</v>
      </c>
      <c r="G55" s="512"/>
      <c r="H55" s="420" t="s">
        <v>29</v>
      </c>
      <c r="I55" s="74"/>
      <c r="K55" s="75"/>
      <c r="L55" s="75"/>
      <c r="M55" s="75"/>
      <c r="N55" s="75"/>
    </row>
    <row r="56" spans="1:14" ht="16.5" thickBot="1">
      <c r="A56" s="775"/>
      <c r="B56" s="773"/>
      <c r="C56" s="22">
        <v>221</v>
      </c>
      <c r="D56" s="204" t="s">
        <v>39</v>
      </c>
      <c r="E56" s="574">
        <f>'[1]загальний'!L48</f>
        <v>0</v>
      </c>
      <c r="F56" s="483">
        <f>'[1]загальний'!M48</f>
        <v>0</v>
      </c>
      <c r="G56" s="513"/>
      <c r="H56" s="421"/>
      <c r="I56" s="74"/>
      <c r="K56" s="75"/>
      <c r="L56" s="75"/>
      <c r="M56" s="75"/>
      <c r="N56" s="75"/>
    </row>
    <row r="57" spans="1:14" ht="15.75">
      <c r="A57" s="761">
        <v>3</v>
      </c>
      <c r="B57" s="763" t="s">
        <v>51</v>
      </c>
      <c r="C57" s="24">
        <v>230</v>
      </c>
      <c r="D57" s="205" t="s">
        <v>24</v>
      </c>
      <c r="E57" s="571">
        <f>'[1]загальний'!L49</f>
        <v>0</v>
      </c>
      <c r="F57" s="417" t="s">
        <v>29</v>
      </c>
      <c r="G57" s="514"/>
      <c r="H57" s="422" t="s">
        <v>29</v>
      </c>
      <c r="I57" s="74"/>
      <c r="K57" s="75"/>
      <c r="L57" s="75"/>
      <c r="M57" s="75"/>
      <c r="N57" s="75"/>
    </row>
    <row r="58" spans="1:14" ht="16.5" thickBot="1">
      <c r="A58" s="762"/>
      <c r="B58" s="764"/>
      <c r="C58" s="22">
        <v>231</v>
      </c>
      <c r="D58" s="204" t="s">
        <v>39</v>
      </c>
      <c r="E58" s="574">
        <f>'[1]загальний'!L50</f>
        <v>0</v>
      </c>
      <c r="F58" s="483">
        <f>'[1]загальний'!M50</f>
        <v>0</v>
      </c>
      <c r="G58" s="513"/>
      <c r="H58" s="421"/>
      <c r="I58" s="74"/>
      <c r="K58" s="75"/>
      <c r="L58" s="75"/>
      <c r="M58" s="75"/>
      <c r="N58" s="75"/>
    </row>
    <row r="59" spans="1:8" ht="16.5" thickBot="1">
      <c r="A59" s="113">
        <v>4</v>
      </c>
      <c r="B59" s="112" t="s">
        <v>52</v>
      </c>
      <c r="C59" s="26">
        <v>240</v>
      </c>
      <c r="D59" s="206" t="s">
        <v>28</v>
      </c>
      <c r="E59" s="575" t="s">
        <v>29</v>
      </c>
      <c r="F59" s="481">
        <f>'[1]загальний'!M51</f>
        <v>0</v>
      </c>
      <c r="G59" s="515" t="s">
        <v>29</v>
      </c>
      <c r="H59" s="423"/>
    </row>
    <row r="60" spans="1:9" ht="16.5" thickBot="1">
      <c r="A60" s="765" t="s">
        <v>53</v>
      </c>
      <c r="B60" s="766"/>
      <c r="C60" s="12">
        <v>250</v>
      </c>
      <c r="D60" s="192" t="s">
        <v>28</v>
      </c>
      <c r="E60" s="576"/>
      <c r="F60" s="424">
        <f>F30+F40+F58+F59</f>
        <v>625.4</v>
      </c>
      <c r="G60" s="516"/>
      <c r="H60" s="424">
        <f>H30+H40+H58+H59</f>
        <v>484.8</v>
      </c>
      <c r="I60" s="83"/>
    </row>
    <row r="61" spans="1:8" ht="15.75">
      <c r="A61" s="691" t="s">
        <v>36</v>
      </c>
      <c r="B61" s="759" t="s">
        <v>54</v>
      </c>
      <c r="C61" s="13">
        <v>260</v>
      </c>
      <c r="D61" s="200" t="s">
        <v>24</v>
      </c>
      <c r="E61" s="577">
        <f>'[1]загальний'!L53</f>
        <v>0</v>
      </c>
      <c r="F61" s="484" t="s">
        <v>29</v>
      </c>
      <c r="G61" s="514"/>
      <c r="H61" s="425" t="s">
        <v>29</v>
      </c>
    </row>
    <row r="62" spans="1:8" ht="16.5" thickBot="1">
      <c r="A62" s="692"/>
      <c r="B62" s="760"/>
      <c r="C62" s="22">
        <v>261</v>
      </c>
      <c r="D62" s="204" t="s">
        <v>39</v>
      </c>
      <c r="E62" s="578">
        <f>'[1]загальний'!L54</f>
        <v>0</v>
      </c>
      <c r="F62" s="485">
        <f>'[1]загальний'!M54</f>
        <v>0</v>
      </c>
      <c r="G62" s="513"/>
      <c r="H62" s="421"/>
    </row>
    <row r="63" spans="1:10" ht="16.5" thickBot="1">
      <c r="A63" s="736" t="s">
        <v>55</v>
      </c>
      <c r="B63" s="737"/>
      <c r="C63" s="737"/>
      <c r="D63" s="737"/>
      <c r="E63" s="737"/>
      <c r="F63" s="737"/>
      <c r="G63" s="737"/>
      <c r="H63" s="738"/>
      <c r="I63" s="83"/>
      <c r="J63" s="79"/>
    </row>
    <row r="64" spans="1:8" ht="30">
      <c r="A64" s="115">
        <v>1</v>
      </c>
      <c r="B64" s="116" t="s">
        <v>56</v>
      </c>
      <c r="C64" s="30">
        <v>270</v>
      </c>
      <c r="D64" s="207" t="s">
        <v>24</v>
      </c>
      <c r="E64" s="571">
        <f>'[1]загальний'!L56</f>
        <v>85</v>
      </c>
      <c r="F64" s="486">
        <f>'[1]загальний'!M56</f>
        <v>0</v>
      </c>
      <c r="G64" s="517">
        <v>103</v>
      </c>
      <c r="H64" s="426">
        <v>0.2</v>
      </c>
    </row>
    <row r="65" spans="1:9" ht="15.75">
      <c r="A65" s="117">
        <v>2</v>
      </c>
      <c r="B65" s="111" t="s">
        <v>57</v>
      </c>
      <c r="C65" s="7">
        <v>280</v>
      </c>
      <c r="D65" s="202" t="s">
        <v>24</v>
      </c>
      <c r="E65" s="572">
        <f>'[1]загальний'!L57</f>
        <v>0</v>
      </c>
      <c r="F65" s="414">
        <f>'[1]загальний'!M57</f>
        <v>0</v>
      </c>
      <c r="G65" s="508"/>
      <c r="H65" s="415"/>
      <c r="I65" s="85"/>
    </row>
    <row r="66" spans="1:9" ht="15.75">
      <c r="A66" s="117">
        <v>3</v>
      </c>
      <c r="B66" s="111" t="s">
        <v>58</v>
      </c>
      <c r="C66" s="7">
        <v>290</v>
      </c>
      <c r="D66" s="202" t="s">
        <v>39</v>
      </c>
      <c r="E66" s="572">
        <f>'[1]загальний'!L58</f>
        <v>5370</v>
      </c>
      <c r="F66" s="414">
        <f>'[1]загальний'!M58</f>
        <v>470.1</v>
      </c>
      <c r="G66" s="508">
        <v>8280</v>
      </c>
      <c r="H66" s="415">
        <v>343.8</v>
      </c>
      <c r="I66" s="85"/>
    </row>
    <row r="67" spans="1:9" ht="15.75">
      <c r="A67" s="117">
        <v>4</v>
      </c>
      <c r="B67" s="111" t="s">
        <v>59</v>
      </c>
      <c r="C67" s="7">
        <v>300</v>
      </c>
      <c r="D67" s="202" t="s">
        <v>28</v>
      </c>
      <c r="E67" s="572" t="s">
        <v>29</v>
      </c>
      <c r="F67" s="414">
        <f>'[1]загальний'!M59</f>
        <v>0</v>
      </c>
      <c r="G67" s="508" t="s">
        <v>29</v>
      </c>
      <c r="H67" s="415"/>
      <c r="I67" s="85"/>
    </row>
    <row r="68" spans="1:9" ht="15.75">
      <c r="A68" s="751">
        <v>5</v>
      </c>
      <c r="B68" s="118" t="s">
        <v>177</v>
      </c>
      <c r="C68" s="7">
        <v>310</v>
      </c>
      <c r="D68" s="202" t="s">
        <v>28</v>
      </c>
      <c r="E68" s="572" t="s">
        <v>29</v>
      </c>
      <c r="F68" s="414">
        <f>'[1]загальний'!M60</f>
        <v>0</v>
      </c>
      <c r="G68" s="508" t="s">
        <v>29</v>
      </c>
      <c r="H68" s="414">
        <f>H69+H70</f>
        <v>12.9</v>
      </c>
      <c r="I68" s="85"/>
    </row>
    <row r="69" spans="1:9" ht="27" customHeight="1">
      <c r="A69" s="752"/>
      <c r="B69" s="119" t="s">
        <v>178</v>
      </c>
      <c r="C69" s="7">
        <v>311</v>
      </c>
      <c r="D69" s="202" t="s">
        <v>60</v>
      </c>
      <c r="E69" s="572">
        <f>'[1]загальний'!L61</f>
        <v>0</v>
      </c>
      <c r="F69" s="414">
        <f>'[1]загальний'!M61</f>
        <v>0</v>
      </c>
      <c r="G69" s="508"/>
      <c r="H69" s="415"/>
      <c r="I69" s="79"/>
    </row>
    <row r="70" spans="1:8" ht="16.5" thickBot="1">
      <c r="A70" s="752"/>
      <c r="B70" s="120" t="s">
        <v>179</v>
      </c>
      <c r="C70" s="31">
        <v>312</v>
      </c>
      <c r="D70" s="208" t="s">
        <v>60</v>
      </c>
      <c r="E70" s="573">
        <f>'[1]загальний'!L62</f>
        <v>0</v>
      </c>
      <c r="F70" s="481">
        <f>'[1]загальний'!M62</f>
        <v>0</v>
      </c>
      <c r="G70" s="518">
        <v>1</v>
      </c>
      <c r="H70" s="427">
        <v>12.9</v>
      </c>
    </row>
    <row r="71" spans="1:9" ht="16.5" thickBot="1">
      <c r="A71" s="734" t="s">
        <v>61</v>
      </c>
      <c r="B71" s="739"/>
      <c r="C71" s="12">
        <v>320</v>
      </c>
      <c r="D71" s="192" t="s">
        <v>28</v>
      </c>
      <c r="E71" s="576"/>
      <c r="F71" s="424">
        <f>F64+F65+F66+F67+F68</f>
        <v>470.1</v>
      </c>
      <c r="G71" s="519"/>
      <c r="H71" s="424">
        <f>H64+H65+H66+H67+H68</f>
        <v>356.9</v>
      </c>
      <c r="I71" s="83"/>
    </row>
    <row r="72" spans="1:10" ht="16.5" thickBot="1">
      <c r="A72" s="756" t="s">
        <v>62</v>
      </c>
      <c r="B72" s="757"/>
      <c r="C72" s="757"/>
      <c r="D72" s="757"/>
      <c r="E72" s="757"/>
      <c r="F72" s="757"/>
      <c r="G72" s="757"/>
      <c r="H72" s="758"/>
      <c r="I72" s="83"/>
      <c r="J72" s="79"/>
    </row>
    <row r="73" spans="1:8" ht="15">
      <c r="A73" s="752">
        <v>1</v>
      </c>
      <c r="B73" s="181" t="s">
        <v>63</v>
      </c>
      <c r="C73" s="34">
        <v>330</v>
      </c>
      <c r="D73" s="209" t="s">
        <v>24</v>
      </c>
      <c r="E73" s="579">
        <f>'[1]загальний'!L65</f>
        <v>50</v>
      </c>
      <c r="F73" s="428">
        <f>'[1]загальний'!M65</f>
        <v>93.1</v>
      </c>
      <c r="G73" s="520">
        <f>G74+G75</f>
        <v>200</v>
      </c>
      <c r="H73" s="428">
        <f>H74+H75</f>
        <v>382.1</v>
      </c>
    </row>
    <row r="74" spans="1:8" ht="15">
      <c r="A74" s="752"/>
      <c r="B74" s="111" t="s">
        <v>64</v>
      </c>
      <c r="C74" s="7">
        <v>331</v>
      </c>
      <c r="D74" s="202" t="s">
        <v>24</v>
      </c>
      <c r="E74" s="580">
        <f>'[1]загальний'!L66</f>
        <v>50</v>
      </c>
      <c r="F74" s="487">
        <f>'[1]загальний'!M66</f>
        <v>93.1</v>
      </c>
      <c r="G74" s="521">
        <v>200</v>
      </c>
      <c r="H74" s="429">
        <v>382.1</v>
      </c>
    </row>
    <row r="75" spans="1:8" ht="15">
      <c r="A75" s="753"/>
      <c r="B75" s="111" t="s">
        <v>65</v>
      </c>
      <c r="C75" s="7">
        <v>332</v>
      </c>
      <c r="D75" s="202" t="s">
        <v>24</v>
      </c>
      <c r="E75" s="580">
        <f>'[1]загальний'!L67</f>
        <v>0</v>
      </c>
      <c r="F75" s="487">
        <f>'[1]загальний'!M67</f>
        <v>0</v>
      </c>
      <c r="G75" s="521"/>
      <c r="H75" s="429"/>
    </row>
    <row r="76" spans="1:8" ht="15">
      <c r="A76" s="117">
        <v>2</v>
      </c>
      <c r="B76" s="111" t="s">
        <v>66</v>
      </c>
      <c r="C76" s="7">
        <v>340</v>
      </c>
      <c r="D76" s="202" t="s">
        <v>24</v>
      </c>
      <c r="E76" s="580">
        <f>'[1]загальний'!L68</f>
        <v>0</v>
      </c>
      <c r="F76" s="487">
        <f>'[1]загальний'!M68</f>
        <v>0</v>
      </c>
      <c r="G76" s="521"/>
      <c r="H76" s="429"/>
    </row>
    <row r="77" spans="1:8" ht="15">
      <c r="A77" s="117">
        <v>3</v>
      </c>
      <c r="B77" s="111" t="s">
        <v>67</v>
      </c>
      <c r="C77" s="7">
        <v>350</v>
      </c>
      <c r="D77" s="202" t="s">
        <v>24</v>
      </c>
      <c r="E77" s="580">
        <f>'[1]загальний'!L69</f>
        <v>0</v>
      </c>
      <c r="F77" s="487">
        <f>'[1]загальний'!M69</f>
        <v>0</v>
      </c>
      <c r="G77" s="521"/>
      <c r="H77" s="429"/>
    </row>
    <row r="78" spans="1:8" ht="15">
      <c r="A78" s="117">
        <v>4</v>
      </c>
      <c r="B78" s="111" t="s">
        <v>68</v>
      </c>
      <c r="C78" s="7">
        <v>360</v>
      </c>
      <c r="D78" s="202" t="s">
        <v>24</v>
      </c>
      <c r="E78" s="580">
        <f>'[1]загальний'!L70</f>
        <v>0</v>
      </c>
      <c r="F78" s="487">
        <f>'[1]загальний'!M70</f>
        <v>0</v>
      </c>
      <c r="G78" s="521"/>
      <c r="H78" s="429"/>
    </row>
    <row r="79" spans="1:8" ht="15">
      <c r="A79" s="117">
        <v>5</v>
      </c>
      <c r="B79" s="111" t="s">
        <v>69</v>
      </c>
      <c r="C79" s="7">
        <v>370</v>
      </c>
      <c r="D79" s="202" t="s">
        <v>24</v>
      </c>
      <c r="E79" s="580">
        <f>'[1]загальний'!L71</f>
        <v>0</v>
      </c>
      <c r="F79" s="487">
        <f>'[1]загальний'!M71</f>
        <v>0</v>
      </c>
      <c r="G79" s="521">
        <v>58</v>
      </c>
      <c r="H79" s="429">
        <v>41.2</v>
      </c>
    </row>
    <row r="80" spans="1:8" ht="15">
      <c r="A80" s="746">
        <v>6</v>
      </c>
      <c r="B80" s="111" t="s">
        <v>70</v>
      </c>
      <c r="C80" s="7">
        <v>380</v>
      </c>
      <c r="D80" s="202" t="s">
        <v>24</v>
      </c>
      <c r="E80" s="580">
        <f>'[1]загальний'!L72</f>
        <v>0</v>
      </c>
      <c r="F80" s="487">
        <f>'[1]загальний'!M72</f>
        <v>0</v>
      </c>
      <c r="G80" s="521">
        <v>114</v>
      </c>
      <c r="H80" s="429">
        <v>111.2</v>
      </c>
    </row>
    <row r="81" spans="1:8" ht="15">
      <c r="A81" s="746"/>
      <c r="B81" s="111" t="s">
        <v>180</v>
      </c>
      <c r="C81" s="7">
        <v>381</v>
      </c>
      <c r="D81" s="202" t="s">
        <v>24</v>
      </c>
      <c r="E81" s="580">
        <f>'[1]загальний'!L73</f>
        <v>0</v>
      </c>
      <c r="F81" s="487">
        <f>'[1]загальний'!M73</f>
        <v>0</v>
      </c>
      <c r="G81" s="521"/>
      <c r="H81" s="430"/>
    </row>
    <row r="82" spans="1:8" ht="15">
      <c r="A82" s="751">
        <v>7</v>
      </c>
      <c r="B82" s="183" t="s">
        <v>71</v>
      </c>
      <c r="C82" s="7">
        <v>390</v>
      </c>
      <c r="D82" s="202" t="s">
        <v>72</v>
      </c>
      <c r="E82" s="580">
        <f>'[1]загальний'!L74</f>
        <v>55</v>
      </c>
      <c r="F82" s="487">
        <f>'[1]загальний'!M74</f>
        <v>91.1</v>
      </c>
      <c r="G82" s="522">
        <f>G83+G84+G85+G86+G87</f>
        <v>55</v>
      </c>
      <c r="H82" s="431">
        <f>H83+H84+H85+H86+H87</f>
        <v>84.10000000000001</v>
      </c>
    </row>
    <row r="83" spans="1:8" ht="15">
      <c r="A83" s="752"/>
      <c r="B83" s="184" t="s">
        <v>230</v>
      </c>
      <c r="C83" s="7">
        <v>391</v>
      </c>
      <c r="D83" s="202" t="s">
        <v>72</v>
      </c>
      <c r="E83" s="580">
        <f>'[1]загальний'!L75</f>
        <v>50</v>
      </c>
      <c r="F83" s="487">
        <f>'[1]загальний'!M75</f>
        <v>85.8</v>
      </c>
      <c r="G83" s="521">
        <v>50</v>
      </c>
      <c r="H83" s="429">
        <v>79.7</v>
      </c>
    </row>
    <row r="84" spans="1:8" ht="15">
      <c r="A84" s="752"/>
      <c r="B84" s="185" t="s">
        <v>74</v>
      </c>
      <c r="C84" s="7">
        <v>392</v>
      </c>
      <c r="D84" s="202" t="s">
        <v>72</v>
      </c>
      <c r="E84" s="580">
        <f>'[1]загальний'!L76</f>
        <v>5</v>
      </c>
      <c r="F84" s="487">
        <f>'[1]загальний'!M76</f>
        <v>5.3</v>
      </c>
      <c r="G84" s="521">
        <v>5</v>
      </c>
      <c r="H84" s="429">
        <v>4.4</v>
      </c>
    </row>
    <row r="85" spans="1:8" ht="15">
      <c r="A85" s="752"/>
      <c r="B85" s="186" t="s">
        <v>75</v>
      </c>
      <c r="C85" s="7">
        <v>393</v>
      </c>
      <c r="D85" s="202" t="s">
        <v>72</v>
      </c>
      <c r="E85" s="580">
        <f>'[1]загальний'!L77</f>
        <v>0</v>
      </c>
      <c r="F85" s="487">
        <f>'[1]загальний'!M77</f>
        <v>0</v>
      </c>
      <c r="G85" s="521"/>
      <c r="H85" s="429"/>
    </row>
    <row r="86" spans="1:8" ht="15">
      <c r="A86" s="752"/>
      <c r="B86" s="186" t="s">
        <v>76</v>
      </c>
      <c r="C86" s="7">
        <v>394</v>
      </c>
      <c r="D86" s="202" t="s">
        <v>72</v>
      </c>
      <c r="E86" s="580">
        <f>'[1]загальний'!L78</f>
        <v>0</v>
      </c>
      <c r="F86" s="487">
        <f>'[1]загальний'!M78</f>
        <v>0</v>
      </c>
      <c r="G86" s="521"/>
      <c r="H86" s="429"/>
    </row>
    <row r="87" spans="1:8" ht="15">
      <c r="A87" s="753"/>
      <c r="B87" s="186" t="s">
        <v>181</v>
      </c>
      <c r="C87" s="7">
        <v>395</v>
      </c>
      <c r="D87" s="202" t="s">
        <v>72</v>
      </c>
      <c r="E87" s="580">
        <f>'[1]загальний'!L79</f>
        <v>0</v>
      </c>
      <c r="F87" s="487">
        <f>'[1]загальний'!M79</f>
        <v>0</v>
      </c>
      <c r="G87" s="523"/>
      <c r="H87" s="429"/>
    </row>
    <row r="88" spans="1:8" ht="14.25">
      <c r="A88" s="746">
        <v>8</v>
      </c>
      <c r="B88" s="754" t="s">
        <v>77</v>
      </c>
      <c r="C88" s="7">
        <v>400</v>
      </c>
      <c r="D88" s="202" t="s">
        <v>24</v>
      </c>
      <c r="E88" s="580">
        <f>'[1]загальний'!L80</f>
        <v>0</v>
      </c>
      <c r="F88" s="487" t="s">
        <v>29</v>
      </c>
      <c r="G88" s="524"/>
      <c r="H88" s="429" t="s">
        <v>29</v>
      </c>
    </row>
    <row r="89" spans="1:8" ht="14.25">
      <c r="A89" s="746"/>
      <c r="B89" s="755"/>
      <c r="C89" s="7">
        <v>401</v>
      </c>
      <c r="D89" s="202" t="s">
        <v>78</v>
      </c>
      <c r="E89" s="580">
        <f>'[1]загальний'!L81</f>
        <v>0</v>
      </c>
      <c r="F89" s="487">
        <f>'[1]загальний'!M81</f>
        <v>1.5</v>
      </c>
      <c r="G89" s="521"/>
      <c r="H89" s="429">
        <v>1.5</v>
      </c>
    </row>
    <row r="90" spans="1:8" ht="15">
      <c r="A90" s="117">
        <v>9</v>
      </c>
      <c r="B90" s="111" t="s">
        <v>79</v>
      </c>
      <c r="C90" s="7">
        <v>410</v>
      </c>
      <c r="D90" s="202" t="s">
        <v>24</v>
      </c>
      <c r="E90" s="580">
        <f>'[1]загальний'!L82</f>
        <v>0</v>
      </c>
      <c r="F90" s="487">
        <f>'[1]загальний'!M82</f>
        <v>0</v>
      </c>
      <c r="G90" s="633">
        <v>3</v>
      </c>
      <c r="H90" s="429">
        <v>1.7</v>
      </c>
    </row>
    <row r="91" spans="1:8" ht="15.75" thickBot="1">
      <c r="A91" s="117">
        <v>10</v>
      </c>
      <c r="B91" s="187" t="s">
        <v>182</v>
      </c>
      <c r="C91" s="31">
        <v>420</v>
      </c>
      <c r="D91" s="208" t="s">
        <v>28</v>
      </c>
      <c r="E91" s="581" t="s">
        <v>29</v>
      </c>
      <c r="F91" s="487">
        <f>'[1]загальний'!M83</f>
        <v>0</v>
      </c>
      <c r="G91" s="525" t="s">
        <v>29</v>
      </c>
      <c r="H91" s="432">
        <v>6.3</v>
      </c>
    </row>
    <row r="92" spans="1:8" ht="15" customHeight="1" thickBot="1">
      <c r="A92" s="747" t="s">
        <v>80</v>
      </c>
      <c r="B92" s="748"/>
      <c r="C92" s="12">
        <v>430</v>
      </c>
      <c r="D92" s="192" t="s">
        <v>28</v>
      </c>
      <c r="E92" s="582"/>
      <c r="F92" s="433">
        <f>F73+F76+F77+F78+F79+F80+F82+F89+F90+F91</f>
        <v>185.7</v>
      </c>
      <c r="G92" s="526"/>
      <c r="H92" s="433">
        <f>H73+H76+H77+H78+H79+H80+H82+H89+H90+H91</f>
        <v>628.1</v>
      </c>
    </row>
    <row r="93" spans="1:8" ht="15.75" customHeight="1" thickBot="1">
      <c r="A93" s="749" t="s">
        <v>183</v>
      </c>
      <c r="B93" s="750"/>
      <c r="C93" s="35">
        <v>440</v>
      </c>
      <c r="D93" s="210" t="s">
        <v>72</v>
      </c>
      <c r="E93" s="583"/>
      <c r="F93" s="488">
        <f>'[1]загальний'!$M$85</f>
        <v>0</v>
      </c>
      <c r="G93" s="527"/>
      <c r="H93" s="434"/>
    </row>
    <row r="94" spans="1:10" ht="15.75" customHeight="1" thickBot="1">
      <c r="A94" s="719" t="s">
        <v>81</v>
      </c>
      <c r="B94" s="720"/>
      <c r="C94" s="720"/>
      <c r="D94" s="720"/>
      <c r="E94" s="720"/>
      <c r="F94" s="720"/>
      <c r="G94" s="720"/>
      <c r="H94" s="721"/>
      <c r="J94" s="79"/>
    </row>
    <row r="95" spans="1:8" ht="15">
      <c r="A95" s="115">
        <v>1</v>
      </c>
      <c r="B95" s="189" t="s">
        <v>82</v>
      </c>
      <c r="C95" s="5">
        <v>450</v>
      </c>
      <c r="D95" s="207" t="s">
        <v>60</v>
      </c>
      <c r="E95" s="584">
        <f>'[1]загальний'!L87</f>
        <v>0</v>
      </c>
      <c r="F95" s="489">
        <f>'[1]загальний'!M87</f>
        <v>0</v>
      </c>
      <c r="G95" s="528"/>
      <c r="H95" s="435"/>
    </row>
    <row r="96" spans="1:8" ht="15">
      <c r="A96" s="117">
        <v>2</v>
      </c>
      <c r="B96" s="111" t="s">
        <v>83</v>
      </c>
      <c r="C96" s="7">
        <v>460</v>
      </c>
      <c r="D96" s="202" t="s">
        <v>60</v>
      </c>
      <c r="E96" s="585">
        <f>'[1]загальний'!L88</f>
        <v>70</v>
      </c>
      <c r="F96" s="490">
        <f>'[1]загальний'!M88</f>
        <v>11.4</v>
      </c>
      <c r="G96" s="521">
        <v>122</v>
      </c>
      <c r="H96" s="429">
        <v>15.3</v>
      </c>
    </row>
    <row r="97" spans="1:8" ht="15">
      <c r="A97" s="117">
        <v>3</v>
      </c>
      <c r="B97" s="111" t="s">
        <v>84</v>
      </c>
      <c r="C97" s="7">
        <v>470</v>
      </c>
      <c r="D97" s="202" t="s">
        <v>60</v>
      </c>
      <c r="E97" s="585">
        <f>'[1]загальний'!L89</f>
        <v>65</v>
      </c>
      <c r="F97" s="490">
        <f>'[1]загальний'!M89</f>
        <v>9.1</v>
      </c>
      <c r="G97" s="521">
        <v>227</v>
      </c>
      <c r="H97" s="429">
        <v>16.7</v>
      </c>
    </row>
    <row r="98" spans="1:8" ht="15">
      <c r="A98" s="117">
        <v>4</v>
      </c>
      <c r="B98" s="111" t="s">
        <v>85</v>
      </c>
      <c r="C98" s="7">
        <v>480</v>
      </c>
      <c r="D98" s="202" t="s">
        <v>86</v>
      </c>
      <c r="E98" s="585">
        <f>'[1]загальний'!L90</f>
        <v>0</v>
      </c>
      <c r="F98" s="490">
        <f>'[1]загальний'!M90</f>
        <v>0</v>
      </c>
      <c r="G98" s="521"/>
      <c r="H98" s="429"/>
    </row>
    <row r="99" spans="1:8" ht="15">
      <c r="A99" s="117">
        <v>5</v>
      </c>
      <c r="B99" s="111" t="s">
        <v>87</v>
      </c>
      <c r="C99" s="7">
        <v>490</v>
      </c>
      <c r="D99" s="202" t="s">
        <v>28</v>
      </c>
      <c r="E99" s="586" t="s">
        <v>29</v>
      </c>
      <c r="F99" s="490">
        <f>'[1]загальний'!M91</f>
        <v>53.1</v>
      </c>
      <c r="G99" s="521" t="s">
        <v>29</v>
      </c>
      <c r="H99" s="429">
        <v>292</v>
      </c>
    </row>
    <row r="100" spans="1:8" ht="15">
      <c r="A100" s="117">
        <v>6</v>
      </c>
      <c r="B100" s="111" t="s">
        <v>88</v>
      </c>
      <c r="C100" s="7">
        <v>500</v>
      </c>
      <c r="D100" s="202" t="s">
        <v>28</v>
      </c>
      <c r="E100" s="586" t="s">
        <v>29</v>
      </c>
      <c r="F100" s="490">
        <f>'[1]загальний'!M92</f>
        <v>0</v>
      </c>
      <c r="G100" s="521" t="s">
        <v>29</v>
      </c>
      <c r="H100" s="429"/>
    </row>
    <row r="101" spans="1:8" ht="15">
      <c r="A101" s="117">
        <v>7</v>
      </c>
      <c r="B101" s="111" t="s">
        <v>89</v>
      </c>
      <c r="C101" s="7">
        <v>510</v>
      </c>
      <c r="D101" s="202" t="s">
        <v>221</v>
      </c>
      <c r="E101" s="585">
        <f>'[1]загальний'!L93</f>
        <v>0</v>
      </c>
      <c r="F101" s="490">
        <f>'[1]загальний'!M93</f>
        <v>0</v>
      </c>
      <c r="G101" s="521"/>
      <c r="H101" s="429"/>
    </row>
    <row r="102" spans="1:8" ht="15">
      <c r="A102" s="117">
        <v>8</v>
      </c>
      <c r="B102" s="111" t="s">
        <v>91</v>
      </c>
      <c r="C102" s="7">
        <v>520</v>
      </c>
      <c r="D102" s="202" t="s">
        <v>28</v>
      </c>
      <c r="E102" s="586" t="s">
        <v>29</v>
      </c>
      <c r="F102" s="490">
        <f>'[1]загальний'!M94</f>
        <v>12</v>
      </c>
      <c r="G102" s="521" t="s">
        <v>29</v>
      </c>
      <c r="H102" s="429">
        <v>8.7</v>
      </c>
    </row>
    <row r="103" spans="1:8" ht="15">
      <c r="A103" s="117">
        <v>9</v>
      </c>
      <c r="B103" s="111" t="s">
        <v>92</v>
      </c>
      <c r="C103" s="7">
        <v>530</v>
      </c>
      <c r="D103" s="202" t="s">
        <v>28</v>
      </c>
      <c r="E103" s="586" t="s">
        <v>29</v>
      </c>
      <c r="F103" s="490">
        <f>'[1]загальний'!M95</f>
        <v>0</v>
      </c>
      <c r="G103" s="521" t="s">
        <v>29</v>
      </c>
      <c r="H103" s="429"/>
    </row>
    <row r="104" spans="1:8" ht="15">
      <c r="A104" s="117">
        <v>10</v>
      </c>
      <c r="B104" s="111" t="s">
        <v>93</v>
      </c>
      <c r="C104" s="7">
        <v>540</v>
      </c>
      <c r="D104" s="202" t="s">
        <v>28</v>
      </c>
      <c r="E104" s="586" t="s">
        <v>29</v>
      </c>
      <c r="F104" s="490">
        <f>'[1]загальний'!M96</f>
        <v>0</v>
      </c>
      <c r="G104" s="521" t="s">
        <v>29</v>
      </c>
      <c r="H104" s="429"/>
    </row>
    <row r="105" spans="1:8" ht="15.75" thickBot="1">
      <c r="A105" s="190">
        <v>11</v>
      </c>
      <c r="B105" s="187" t="s">
        <v>182</v>
      </c>
      <c r="C105" s="9">
        <v>550</v>
      </c>
      <c r="D105" s="203" t="s">
        <v>28</v>
      </c>
      <c r="E105" s="587" t="s">
        <v>29</v>
      </c>
      <c r="F105" s="491">
        <f>'[1]загальний'!M97</f>
        <v>0</v>
      </c>
      <c r="G105" s="525" t="s">
        <v>29</v>
      </c>
      <c r="H105" s="436">
        <v>19.1</v>
      </c>
    </row>
    <row r="106" spans="1:9" ht="16.5" thickBot="1">
      <c r="A106" s="734" t="s">
        <v>94</v>
      </c>
      <c r="B106" s="735"/>
      <c r="C106" s="12">
        <v>560</v>
      </c>
      <c r="D106" s="192" t="s">
        <v>28</v>
      </c>
      <c r="E106" s="582"/>
      <c r="F106" s="433">
        <f>SUM(F95:F105)</f>
        <v>85.6</v>
      </c>
      <c r="G106" s="526"/>
      <c r="H106" s="437">
        <f>SUM(H95:H105)</f>
        <v>351.8</v>
      </c>
      <c r="I106" s="83"/>
    </row>
    <row r="107" spans="1:10" ht="16.5" thickBot="1">
      <c r="A107" s="736" t="s">
        <v>95</v>
      </c>
      <c r="B107" s="737"/>
      <c r="C107" s="737"/>
      <c r="D107" s="737"/>
      <c r="E107" s="737"/>
      <c r="F107" s="737"/>
      <c r="G107" s="737"/>
      <c r="H107" s="738"/>
      <c r="I107" s="83"/>
      <c r="J107" s="79"/>
    </row>
    <row r="108" spans="1:8" ht="15">
      <c r="A108" s="115">
        <v>1</v>
      </c>
      <c r="B108" s="189" t="s">
        <v>96</v>
      </c>
      <c r="C108" s="5">
        <v>570</v>
      </c>
      <c r="D108" s="70" t="s">
        <v>24</v>
      </c>
      <c r="E108" s="584">
        <f>'[1]загальний'!L100</f>
        <v>0</v>
      </c>
      <c r="F108" s="489">
        <f>'[1]загальний'!M100</f>
        <v>3</v>
      </c>
      <c r="G108" s="528"/>
      <c r="H108" s="435">
        <v>12.8</v>
      </c>
    </row>
    <row r="109" spans="1:8" ht="15">
      <c r="A109" s="117">
        <v>2</v>
      </c>
      <c r="B109" s="111" t="s">
        <v>97</v>
      </c>
      <c r="C109" s="7">
        <v>580</v>
      </c>
      <c r="D109" s="197" t="s">
        <v>28</v>
      </c>
      <c r="E109" s="586"/>
      <c r="F109" s="490">
        <f>'[1]загальний'!M101</f>
        <v>0</v>
      </c>
      <c r="G109" s="521"/>
      <c r="H109" s="429"/>
    </row>
    <row r="110" spans="1:8" ht="15">
      <c r="A110" s="746">
        <v>3</v>
      </c>
      <c r="B110" s="111" t="s">
        <v>98</v>
      </c>
      <c r="C110" s="7">
        <v>590</v>
      </c>
      <c r="D110" s="197" t="s">
        <v>28</v>
      </c>
      <c r="E110" s="586" t="s">
        <v>29</v>
      </c>
      <c r="F110" s="490">
        <f>'[1]загальний'!M102</f>
        <v>0</v>
      </c>
      <c r="G110" s="522" t="s">
        <v>29</v>
      </c>
      <c r="H110" s="438">
        <f>H111+H112</f>
        <v>0</v>
      </c>
    </row>
    <row r="111" spans="1:8" ht="15">
      <c r="A111" s="746"/>
      <c r="B111" s="111" t="s">
        <v>99</v>
      </c>
      <c r="C111" s="7">
        <v>591</v>
      </c>
      <c r="D111" s="197" t="s">
        <v>24</v>
      </c>
      <c r="E111" s="585">
        <f>'[1]загальний'!L103</f>
        <v>0</v>
      </c>
      <c r="F111" s="490">
        <f>'[1]загальний'!M103</f>
        <v>0</v>
      </c>
      <c r="G111" s="521"/>
      <c r="H111" s="429"/>
    </row>
    <row r="112" spans="1:8" ht="15">
      <c r="A112" s="746"/>
      <c r="B112" s="111" t="s">
        <v>100</v>
      </c>
      <c r="C112" s="7">
        <v>592</v>
      </c>
      <c r="D112" s="197" t="s">
        <v>24</v>
      </c>
      <c r="E112" s="585">
        <f>'[1]загальний'!L104</f>
        <v>0</v>
      </c>
      <c r="F112" s="490">
        <f>'[1]загальний'!M104</f>
        <v>0</v>
      </c>
      <c r="G112" s="521"/>
      <c r="H112" s="429"/>
    </row>
    <row r="113" spans="1:8" ht="15">
      <c r="A113" s="117">
        <v>4</v>
      </c>
      <c r="B113" s="111" t="s">
        <v>101</v>
      </c>
      <c r="C113" s="7">
        <v>600</v>
      </c>
      <c r="D113" s="197" t="s">
        <v>72</v>
      </c>
      <c r="E113" s="585">
        <f>'[1]загальний'!L105</f>
        <v>0</v>
      </c>
      <c r="F113" s="490">
        <f>'[1]загальний'!M105</f>
        <v>0</v>
      </c>
      <c r="G113" s="521"/>
      <c r="H113" s="429"/>
    </row>
    <row r="114" spans="1:8" ht="15">
      <c r="A114" s="117">
        <v>5</v>
      </c>
      <c r="B114" s="111" t="s">
        <v>102</v>
      </c>
      <c r="C114" s="7">
        <v>610</v>
      </c>
      <c r="D114" s="197" t="s">
        <v>103</v>
      </c>
      <c r="E114" s="585">
        <f>'[1]загальний'!L106</f>
        <v>0</v>
      </c>
      <c r="F114" s="490">
        <f>'[1]загальний'!M106</f>
        <v>0</v>
      </c>
      <c r="G114" s="521"/>
      <c r="H114" s="429"/>
    </row>
    <row r="115" spans="1:8" ht="15.75" thickBot="1">
      <c r="A115" s="190">
        <v>6</v>
      </c>
      <c r="B115" s="187" t="s">
        <v>184</v>
      </c>
      <c r="C115" s="9">
        <v>620</v>
      </c>
      <c r="D115" s="198" t="s">
        <v>28</v>
      </c>
      <c r="E115" s="587" t="s">
        <v>29</v>
      </c>
      <c r="F115" s="491">
        <f>'[1]загальний'!M107</f>
        <v>0</v>
      </c>
      <c r="G115" s="525" t="s">
        <v>29</v>
      </c>
      <c r="H115" s="436"/>
    </row>
    <row r="116" spans="1:9" ht="16.5" thickBot="1">
      <c r="A116" s="734" t="s">
        <v>104</v>
      </c>
      <c r="B116" s="735"/>
      <c r="C116" s="12">
        <v>630</v>
      </c>
      <c r="D116" s="32" t="s">
        <v>28</v>
      </c>
      <c r="E116" s="582"/>
      <c r="F116" s="433">
        <f>F108+F109+F110+F113+F114+F115</f>
        <v>3</v>
      </c>
      <c r="G116" s="526"/>
      <c r="H116" s="433">
        <f>H108+H109+H110+H113+H114+H115</f>
        <v>12.8</v>
      </c>
      <c r="I116" s="83"/>
    </row>
    <row r="117" spans="1:10" ht="16.5" thickBot="1">
      <c r="A117" s="736" t="s">
        <v>105</v>
      </c>
      <c r="B117" s="737"/>
      <c r="C117" s="737"/>
      <c r="D117" s="737"/>
      <c r="E117" s="737"/>
      <c r="F117" s="737"/>
      <c r="G117" s="737"/>
      <c r="H117" s="738"/>
      <c r="I117" s="83"/>
      <c r="J117" s="79"/>
    </row>
    <row r="118" spans="1:8" ht="15">
      <c r="A118" s="115">
        <v>1</v>
      </c>
      <c r="B118" s="189" t="s">
        <v>106</v>
      </c>
      <c r="C118" s="5">
        <v>640</v>
      </c>
      <c r="D118" s="207" t="s">
        <v>28</v>
      </c>
      <c r="E118" s="588" t="s">
        <v>29</v>
      </c>
      <c r="F118" s="489">
        <f>'[1]загальний'!M110</f>
        <v>0</v>
      </c>
      <c r="G118" s="529" t="s">
        <v>29</v>
      </c>
      <c r="H118" s="435"/>
    </row>
    <row r="119" spans="1:8" ht="15">
      <c r="A119" s="117">
        <v>2</v>
      </c>
      <c r="B119" s="111" t="s">
        <v>107</v>
      </c>
      <c r="C119" s="7">
        <v>650</v>
      </c>
      <c r="D119" s="202" t="s">
        <v>28</v>
      </c>
      <c r="E119" s="589" t="s">
        <v>29</v>
      </c>
      <c r="F119" s="490">
        <f>'[1]загальний'!M111</f>
        <v>0</v>
      </c>
      <c r="G119" s="530" t="s">
        <v>29</v>
      </c>
      <c r="H119" s="429"/>
    </row>
    <row r="120" spans="1:8" ht="15">
      <c r="A120" s="117">
        <v>3</v>
      </c>
      <c r="B120" s="111" t="s">
        <v>108</v>
      </c>
      <c r="C120" s="7">
        <v>660</v>
      </c>
      <c r="D120" s="202" t="s">
        <v>28</v>
      </c>
      <c r="E120" s="589" t="s">
        <v>29</v>
      </c>
      <c r="F120" s="490">
        <f>'[1]загальний'!M112</f>
        <v>0</v>
      </c>
      <c r="G120" s="530" t="s">
        <v>29</v>
      </c>
      <c r="H120" s="429"/>
    </row>
    <row r="121" spans="1:8" ht="15">
      <c r="A121" s="117">
        <v>4</v>
      </c>
      <c r="B121" s="111" t="s">
        <v>109</v>
      </c>
      <c r="C121" s="7">
        <v>670</v>
      </c>
      <c r="D121" s="202" t="s">
        <v>28</v>
      </c>
      <c r="E121" s="589" t="s">
        <v>29</v>
      </c>
      <c r="F121" s="490">
        <f>'[1]загальний'!M113</f>
        <v>0</v>
      </c>
      <c r="G121" s="530" t="s">
        <v>29</v>
      </c>
      <c r="H121" s="429"/>
    </row>
    <row r="122" spans="1:8" ht="15.75" thickBot="1">
      <c r="A122" s="175">
        <v>5</v>
      </c>
      <c r="B122" s="183" t="s">
        <v>182</v>
      </c>
      <c r="C122" s="31">
        <v>680</v>
      </c>
      <c r="D122" s="208" t="s">
        <v>28</v>
      </c>
      <c r="E122" s="590" t="s">
        <v>29</v>
      </c>
      <c r="F122" s="491">
        <f>'[1]загальний'!M114</f>
        <v>0</v>
      </c>
      <c r="G122" s="531" t="s">
        <v>29</v>
      </c>
      <c r="H122" s="439"/>
    </row>
    <row r="123" spans="1:9" ht="16.5" thickBot="1">
      <c r="A123" s="734" t="s">
        <v>110</v>
      </c>
      <c r="B123" s="739"/>
      <c r="C123" s="12">
        <v>690</v>
      </c>
      <c r="D123" s="192" t="s">
        <v>28</v>
      </c>
      <c r="E123" s="582"/>
      <c r="F123" s="433">
        <f>SUM(F118:F122)</f>
        <v>0</v>
      </c>
      <c r="G123" s="532"/>
      <c r="H123" s="433">
        <f>SUM(H118:H122)</f>
        <v>0</v>
      </c>
      <c r="I123" s="83"/>
    </row>
    <row r="124" spans="1:9" ht="16.5" thickBot="1">
      <c r="A124" s="726" t="s">
        <v>111</v>
      </c>
      <c r="B124" s="743"/>
      <c r="C124" s="35">
        <v>700</v>
      </c>
      <c r="D124" s="216" t="s">
        <v>28</v>
      </c>
      <c r="E124" s="591" t="s">
        <v>29</v>
      </c>
      <c r="F124" s="491">
        <f>'[1]загальний'!M116</f>
        <v>360.4</v>
      </c>
      <c r="G124" s="533" t="s">
        <v>29</v>
      </c>
      <c r="H124" s="440">
        <v>1799.8</v>
      </c>
      <c r="I124" s="83"/>
    </row>
    <row r="125" spans="1:8" ht="15.75" thickBot="1">
      <c r="A125" s="193"/>
      <c r="B125" s="194" t="s">
        <v>189</v>
      </c>
      <c r="C125" s="36">
        <v>701</v>
      </c>
      <c r="D125" s="217" t="s">
        <v>28</v>
      </c>
      <c r="E125" s="592" t="s">
        <v>29</v>
      </c>
      <c r="F125" s="491">
        <f>'[1]загальний'!M117</f>
        <v>28.2</v>
      </c>
      <c r="G125" s="534" t="s">
        <v>29</v>
      </c>
      <c r="H125" s="441">
        <v>60.8</v>
      </c>
    </row>
    <row r="126" spans="1:9" ht="16.5" thickBot="1">
      <c r="A126" s="726" t="s">
        <v>112</v>
      </c>
      <c r="B126" s="743"/>
      <c r="C126" s="35">
        <v>710</v>
      </c>
      <c r="D126" s="192" t="s">
        <v>28</v>
      </c>
      <c r="E126" s="593" t="s">
        <v>29</v>
      </c>
      <c r="F126" s="491">
        <f>'[1]загальний'!M118</f>
        <v>195.9</v>
      </c>
      <c r="G126" s="535" t="s">
        <v>29</v>
      </c>
      <c r="H126" s="442">
        <v>814</v>
      </c>
      <c r="I126" s="83"/>
    </row>
    <row r="127" spans="1:9" ht="31.5" thickBot="1">
      <c r="A127" s="744" t="s">
        <v>207</v>
      </c>
      <c r="B127" s="745"/>
      <c r="C127" s="37">
        <v>720</v>
      </c>
      <c r="D127" s="218" t="s">
        <v>28</v>
      </c>
      <c r="E127" s="594"/>
      <c r="F127" s="443">
        <f>F26+F60+F71+F92+F106+F116+F123+F124+F126</f>
        <v>1926.1</v>
      </c>
      <c r="G127" s="536"/>
      <c r="H127" s="443">
        <f>H26+H60+H71+H92+H106+H116+H123+H124+H126</f>
        <v>4448.2</v>
      </c>
      <c r="I127" s="179"/>
    </row>
    <row r="128" spans="1:10" ht="20.25" customHeight="1" thickBot="1">
      <c r="A128" s="642" t="s">
        <v>113</v>
      </c>
      <c r="B128" s="643"/>
      <c r="C128" s="643"/>
      <c r="D128" s="643"/>
      <c r="E128" s="643"/>
      <c r="F128" s="643"/>
      <c r="G128" s="643"/>
      <c r="H128" s="652"/>
      <c r="I128" s="82"/>
      <c r="J128" s="79"/>
    </row>
    <row r="129" spans="1:10" ht="17.25" customHeight="1" thickBot="1">
      <c r="A129" s="740" t="s">
        <v>114</v>
      </c>
      <c r="B129" s="741"/>
      <c r="C129" s="741"/>
      <c r="D129" s="741"/>
      <c r="E129" s="741"/>
      <c r="F129" s="741"/>
      <c r="G129" s="741"/>
      <c r="H129" s="742"/>
      <c r="I129" s="83"/>
      <c r="J129" s="79"/>
    </row>
    <row r="130" spans="1:8" ht="12.75">
      <c r="A130" s="722">
        <v>1</v>
      </c>
      <c r="B130" s="4" t="s">
        <v>115</v>
      </c>
      <c r="C130" s="5">
        <v>730</v>
      </c>
      <c r="D130" s="70" t="s">
        <v>24</v>
      </c>
      <c r="E130" s="566">
        <f>'[1]загальний'!L122</f>
        <v>0</v>
      </c>
      <c r="F130" s="475">
        <f>'[1]загальний'!M122</f>
        <v>0</v>
      </c>
      <c r="G130" s="502"/>
      <c r="H130" s="408"/>
    </row>
    <row r="131" spans="1:8" ht="12.75">
      <c r="A131" s="723"/>
      <c r="B131" s="6" t="s">
        <v>185</v>
      </c>
      <c r="C131" s="7">
        <v>731</v>
      </c>
      <c r="D131" s="197" t="s">
        <v>24</v>
      </c>
      <c r="E131" s="567">
        <f>'[1]загальний'!L123</f>
        <v>0</v>
      </c>
      <c r="F131" s="476">
        <f>'[1]загальний'!M123</f>
        <v>0</v>
      </c>
      <c r="G131" s="503"/>
      <c r="H131" s="409"/>
    </row>
    <row r="132" spans="1:8" ht="12.75">
      <c r="A132" s="7">
        <v>2</v>
      </c>
      <c r="B132" s="6" t="s">
        <v>67</v>
      </c>
      <c r="C132" s="7">
        <v>740</v>
      </c>
      <c r="D132" s="197" t="s">
        <v>24</v>
      </c>
      <c r="E132" s="567">
        <f>'[1]загальний'!L124</f>
        <v>0</v>
      </c>
      <c r="F132" s="476">
        <f>'[1]загальний'!M124</f>
        <v>0</v>
      </c>
      <c r="G132" s="503"/>
      <c r="H132" s="409"/>
    </row>
    <row r="133" spans="1:8" ht="12.75">
      <c r="A133" s="7">
        <v>3</v>
      </c>
      <c r="B133" s="6" t="s">
        <v>68</v>
      </c>
      <c r="C133" s="7">
        <v>750</v>
      </c>
      <c r="D133" s="197" t="s">
        <v>24</v>
      </c>
      <c r="E133" s="567">
        <f>'[1]загальний'!L125</f>
        <v>0</v>
      </c>
      <c r="F133" s="476">
        <f>'[1]загальний'!M125</f>
        <v>0</v>
      </c>
      <c r="G133" s="503"/>
      <c r="H133" s="409"/>
    </row>
    <row r="134" spans="1:8" ht="12.75">
      <c r="A134" s="7">
        <v>4</v>
      </c>
      <c r="B134" s="6" t="s">
        <v>69</v>
      </c>
      <c r="C134" s="7">
        <v>760</v>
      </c>
      <c r="D134" s="197" t="s">
        <v>24</v>
      </c>
      <c r="E134" s="567">
        <f>'[1]загальний'!L126</f>
        <v>0</v>
      </c>
      <c r="F134" s="476">
        <f>'[1]загальний'!M126</f>
        <v>0</v>
      </c>
      <c r="G134" s="503"/>
      <c r="H134" s="409"/>
    </row>
    <row r="135" spans="1:8" ht="12.75">
      <c r="A135" s="723">
        <v>5</v>
      </c>
      <c r="B135" s="6" t="s">
        <v>116</v>
      </c>
      <c r="C135" s="7">
        <v>770</v>
      </c>
      <c r="D135" s="197" t="s">
        <v>24</v>
      </c>
      <c r="E135" s="567">
        <f>'[1]загальний'!L127</f>
        <v>0</v>
      </c>
      <c r="F135" s="476">
        <f>'[1]загальний'!M127</f>
        <v>0</v>
      </c>
      <c r="G135" s="503"/>
      <c r="H135" s="409"/>
    </row>
    <row r="136" spans="1:8" ht="12.75">
      <c r="A136" s="723"/>
      <c r="B136" s="6" t="s">
        <v>186</v>
      </c>
      <c r="C136" s="7">
        <v>771</v>
      </c>
      <c r="D136" s="197" t="s">
        <v>24</v>
      </c>
      <c r="E136" s="567">
        <f>'[1]загальний'!L128</f>
        <v>0</v>
      </c>
      <c r="F136" s="476">
        <f>'[1]загальний'!M128</f>
        <v>0</v>
      </c>
      <c r="G136" s="503"/>
      <c r="H136" s="409"/>
    </row>
    <row r="137" spans="1:8" ht="12.75">
      <c r="A137" s="7">
        <v>6</v>
      </c>
      <c r="B137" s="6" t="s">
        <v>117</v>
      </c>
      <c r="C137" s="7">
        <v>780</v>
      </c>
      <c r="D137" s="197"/>
      <c r="E137" s="595"/>
      <c r="F137" s="476">
        <f>'[1]загальний'!M129</f>
        <v>0</v>
      </c>
      <c r="G137" s="503"/>
      <c r="H137" s="409"/>
    </row>
    <row r="138" spans="1:8" ht="12.75">
      <c r="A138" s="7">
        <v>7</v>
      </c>
      <c r="B138" s="6" t="s">
        <v>118</v>
      </c>
      <c r="C138" s="7">
        <v>790</v>
      </c>
      <c r="D138" s="197"/>
      <c r="E138" s="595"/>
      <c r="F138" s="476">
        <f>'[1]загальний'!M130</f>
        <v>0</v>
      </c>
      <c r="G138" s="503"/>
      <c r="H138" s="409"/>
    </row>
    <row r="139" spans="1:8" ht="13.5" thickBot="1">
      <c r="A139" s="9">
        <v>8</v>
      </c>
      <c r="B139" s="8" t="s">
        <v>182</v>
      </c>
      <c r="C139" s="9">
        <v>800</v>
      </c>
      <c r="D139" s="198" t="s">
        <v>28</v>
      </c>
      <c r="E139" s="596" t="s">
        <v>29</v>
      </c>
      <c r="F139" s="477">
        <f>'[1]загальний'!M131</f>
        <v>0</v>
      </c>
      <c r="G139" s="504" t="s">
        <v>29</v>
      </c>
      <c r="H139" s="410"/>
    </row>
    <row r="140" spans="1:9" ht="16.5" thickBot="1">
      <c r="A140" s="732" t="s">
        <v>119</v>
      </c>
      <c r="B140" s="733"/>
      <c r="C140" s="26">
        <v>810</v>
      </c>
      <c r="D140" s="163" t="s">
        <v>28</v>
      </c>
      <c r="E140" s="569"/>
      <c r="F140" s="444">
        <f>F130+F132+F133+F134+F135+F137+F138+F139</f>
        <v>0</v>
      </c>
      <c r="G140" s="527"/>
      <c r="H140" s="444">
        <f>H130+H132+H133+H134+H135+H137+H138+H139</f>
        <v>0</v>
      </c>
      <c r="I140" s="83"/>
    </row>
    <row r="141" spans="1:8" ht="26.25" customHeight="1" thickBot="1">
      <c r="A141" s="717" t="s">
        <v>120</v>
      </c>
      <c r="B141" s="718"/>
      <c r="C141" s="35">
        <v>820</v>
      </c>
      <c r="D141" s="222"/>
      <c r="E141" s="597"/>
      <c r="F141" s="488">
        <f>'[1]загальний'!$M$133</f>
        <v>0</v>
      </c>
      <c r="G141" s="537"/>
      <c r="H141" s="445"/>
    </row>
    <row r="142" spans="1:10" ht="16.5" thickBot="1">
      <c r="A142" s="736" t="s">
        <v>121</v>
      </c>
      <c r="B142" s="737"/>
      <c r="C142" s="737"/>
      <c r="D142" s="737"/>
      <c r="E142" s="737"/>
      <c r="F142" s="737"/>
      <c r="G142" s="737"/>
      <c r="H142" s="738"/>
      <c r="I142" s="83"/>
      <c r="J142" s="79"/>
    </row>
    <row r="143" spans="1:8" ht="12.75">
      <c r="A143" s="722">
        <v>1</v>
      </c>
      <c r="B143" s="4" t="s">
        <v>115</v>
      </c>
      <c r="C143" s="5">
        <v>830</v>
      </c>
      <c r="D143" s="70" t="s">
        <v>24</v>
      </c>
      <c r="E143" s="598"/>
      <c r="F143" s="408"/>
      <c r="G143" s="502"/>
      <c r="H143" s="408"/>
    </row>
    <row r="144" spans="1:8" ht="13.5" thickBot="1">
      <c r="A144" s="723"/>
      <c r="B144" s="38" t="s">
        <v>122</v>
      </c>
      <c r="C144" s="9">
        <v>831</v>
      </c>
      <c r="D144" s="198" t="s">
        <v>24</v>
      </c>
      <c r="E144" s="599"/>
      <c r="F144" s="410"/>
      <c r="G144" s="504"/>
      <c r="H144" s="410"/>
    </row>
    <row r="145" spans="1:8" ht="12.75">
      <c r="A145" s="34">
        <v>2</v>
      </c>
      <c r="B145" s="1" t="s">
        <v>67</v>
      </c>
      <c r="C145" s="34">
        <v>840</v>
      </c>
      <c r="D145" s="224" t="s">
        <v>24</v>
      </c>
      <c r="E145" s="600"/>
      <c r="F145" s="446"/>
      <c r="G145" s="538"/>
      <c r="H145" s="446"/>
    </row>
    <row r="146" spans="1:8" ht="12.75">
      <c r="A146" s="7">
        <v>3</v>
      </c>
      <c r="B146" s="6" t="s">
        <v>68</v>
      </c>
      <c r="C146" s="7">
        <v>850</v>
      </c>
      <c r="D146" s="197" t="s">
        <v>24</v>
      </c>
      <c r="E146" s="601"/>
      <c r="F146" s="409"/>
      <c r="G146" s="503"/>
      <c r="H146" s="409"/>
    </row>
    <row r="147" spans="1:8" ht="12.75">
      <c r="A147" s="7">
        <v>4</v>
      </c>
      <c r="B147" s="6" t="s">
        <v>69</v>
      </c>
      <c r="C147" s="7">
        <v>860</v>
      </c>
      <c r="D147" s="197" t="s">
        <v>24</v>
      </c>
      <c r="E147" s="601"/>
      <c r="F147" s="409"/>
      <c r="G147" s="503"/>
      <c r="H147" s="409"/>
    </row>
    <row r="148" spans="1:8" ht="12.75">
      <c r="A148" s="723">
        <v>5</v>
      </c>
      <c r="B148" s="6" t="s">
        <v>116</v>
      </c>
      <c r="C148" s="7">
        <v>870</v>
      </c>
      <c r="D148" s="197" t="s">
        <v>24</v>
      </c>
      <c r="E148" s="601"/>
      <c r="F148" s="409"/>
      <c r="G148" s="503"/>
      <c r="H148" s="409"/>
    </row>
    <row r="149" spans="1:8" ht="12.75">
      <c r="A149" s="723"/>
      <c r="B149" s="6" t="s">
        <v>123</v>
      </c>
      <c r="C149" s="7">
        <v>871</v>
      </c>
      <c r="D149" s="197" t="s">
        <v>24</v>
      </c>
      <c r="E149" s="601"/>
      <c r="F149" s="409"/>
      <c r="G149" s="503"/>
      <c r="H149" s="409"/>
    </row>
    <row r="150" spans="1:8" ht="12.75">
      <c r="A150" s="7">
        <v>6</v>
      </c>
      <c r="B150" s="6" t="s">
        <v>117</v>
      </c>
      <c r="C150" s="7">
        <v>880</v>
      </c>
      <c r="D150" s="197" t="s">
        <v>28</v>
      </c>
      <c r="E150" s="601" t="s">
        <v>29</v>
      </c>
      <c r="F150" s="409"/>
      <c r="G150" s="503" t="s">
        <v>29</v>
      </c>
      <c r="H150" s="409"/>
    </row>
    <row r="151" spans="1:8" ht="12.75">
      <c r="A151" s="7">
        <v>7</v>
      </c>
      <c r="B151" s="6" t="s">
        <v>118</v>
      </c>
      <c r="C151" s="7">
        <v>890</v>
      </c>
      <c r="D151" s="197" t="s">
        <v>24</v>
      </c>
      <c r="E151" s="601"/>
      <c r="F151" s="409"/>
      <c r="G151" s="503"/>
      <c r="H151" s="409"/>
    </row>
    <row r="152" spans="1:8" ht="13.5" thickBot="1">
      <c r="A152" s="9">
        <v>8</v>
      </c>
      <c r="B152" s="8" t="s">
        <v>182</v>
      </c>
      <c r="C152" s="9">
        <v>900</v>
      </c>
      <c r="D152" s="198" t="s">
        <v>28</v>
      </c>
      <c r="E152" s="599" t="s">
        <v>29</v>
      </c>
      <c r="F152" s="492"/>
      <c r="G152" s="504" t="s">
        <v>29</v>
      </c>
      <c r="H152" s="410"/>
    </row>
    <row r="153" spans="1:9" ht="16.5" thickBot="1">
      <c r="A153" s="730" t="s">
        <v>124</v>
      </c>
      <c r="B153" s="731"/>
      <c r="C153" s="26">
        <v>910</v>
      </c>
      <c r="D153" s="163" t="s">
        <v>28</v>
      </c>
      <c r="E153" s="602"/>
      <c r="F153" s="434"/>
      <c r="G153" s="527"/>
      <c r="H153" s="434"/>
      <c r="I153" s="83"/>
    </row>
    <row r="154" spans="1:8" ht="27" customHeight="1" thickBot="1">
      <c r="A154" s="717" t="s">
        <v>120</v>
      </c>
      <c r="B154" s="718"/>
      <c r="C154" s="35">
        <v>920</v>
      </c>
      <c r="D154" s="222" t="s">
        <v>28</v>
      </c>
      <c r="E154" s="603" t="s">
        <v>29</v>
      </c>
      <c r="F154" s="447"/>
      <c r="G154" s="539" t="s">
        <v>29</v>
      </c>
      <c r="H154" s="447"/>
    </row>
    <row r="155" spans="1:10" ht="16.5" thickBot="1">
      <c r="A155" s="719" t="s">
        <v>125</v>
      </c>
      <c r="B155" s="720"/>
      <c r="C155" s="720"/>
      <c r="D155" s="720"/>
      <c r="E155" s="720"/>
      <c r="F155" s="720"/>
      <c r="G155" s="720"/>
      <c r="H155" s="721"/>
      <c r="I155" s="83"/>
      <c r="J155" s="79"/>
    </row>
    <row r="156" spans="1:8" ht="12.75">
      <c r="A156" s="722">
        <v>1</v>
      </c>
      <c r="B156" s="4" t="s">
        <v>115</v>
      </c>
      <c r="C156" s="5">
        <v>930</v>
      </c>
      <c r="D156" s="70" t="s">
        <v>24</v>
      </c>
      <c r="E156" s="598"/>
      <c r="F156" s="408"/>
      <c r="G156" s="502"/>
      <c r="H156" s="408"/>
    </row>
    <row r="157" spans="1:8" ht="12.75">
      <c r="A157" s="723"/>
      <c r="B157" s="6" t="s">
        <v>187</v>
      </c>
      <c r="C157" s="7">
        <v>931</v>
      </c>
      <c r="D157" s="197" t="s">
        <v>24</v>
      </c>
      <c r="E157" s="601"/>
      <c r="F157" s="409"/>
      <c r="G157" s="503"/>
      <c r="H157" s="409"/>
    </row>
    <row r="158" spans="1:8" ht="12.75">
      <c r="A158" s="7">
        <v>2</v>
      </c>
      <c r="B158" s="6" t="s">
        <v>67</v>
      </c>
      <c r="C158" s="7">
        <v>940</v>
      </c>
      <c r="D158" s="197" t="s">
        <v>24</v>
      </c>
      <c r="E158" s="601"/>
      <c r="F158" s="409"/>
      <c r="G158" s="503"/>
      <c r="H158" s="409"/>
    </row>
    <row r="159" spans="1:8" ht="12.75">
      <c r="A159" s="7">
        <v>3</v>
      </c>
      <c r="B159" s="6" t="s">
        <v>68</v>
      </c>
      <c r="C159" s="7">
        <v>950</v>
      </c>
      <c r="D159" s="197" t="s">
        <v>24</v>
      </c>
      <c r="E159" s="601"/>
      <c r="F159" s="409"/>
      <c r="G159" s="503"/>
      <c r="H159" s="409"/>
    </row>
    <row r="160" spans="1:8" ht="12.75">
      <c r="A160" s="7">
        <v>4</v>
      </c>
      <c r="B160" s="6" t="s">
        <v>69</v>
      </c>
      <c r="C160" s="7">
        <v>960</v>
      </c>
      <c r="D160" s="197" t="s">
        <v>24</v>
      </c>
      <c r="E160" s="601"/>
      <c r="F160" s="409"/>
      <c r="G160" s="503"/>
      <c r="H160" s="409"/>
    </row>
    <row r="161" spans="1:8" ht="12.75">
      <c r="A161" s="723">
        <v>5</v>
      </c>
      <c r="B161" s="6" t="s">
        <v>116</v>
      </c>
      <c r="C161" s="7">
        <v>970</v>
      </c>
      <c r="D161" s="197" t="s">
        <v>24</v>
      </c>
      <c r="E161" s="601"/>
      <c r="F161" s="409"/>
      <c r="G161" s="503"/>
      <c r="H161" s="409"/>
    </row>
    <row r="162" spans="1:8" ht="12.75">
      <c r="A162" s="723"/>
      <c r="B162" s="6" t="s">
        <v>188</v>
      </c>
      <c r="C162" s="7">
        <v>971</v>
      </c>
      <c r="D162" s="197" t="s">
        <v>24</v>
      </c>
      <c r="E162" s="601"/>
      <c r="F162" s="409"/>
      <c r="G162" s="503"/>
      <c r="H162" s="409"/>
    </row>
    <row r="163" spans="1:8" ht="13.5" thickBot="1">
      <c r="A163" s="31">
        <v>6</v>
      </c>
      <c r="B163" s="6" t="s">
        <v>182</v>
      </c>
      <c r="C163" s="31">
        <v>980</v>
      </c>
      <c r="D163" s="226" t="s">
        <v>28</v>
      </c>
      <c r="E163" s="604" t="s">
        <v>29</v>
      </c>
      <c r="F163" s="493"/>
      <c r="G163" s="540" t="s">
        <v>29</v>
      </c>
      <c r="H163" s="448"/>
    </row>
    <row r="164" spans="1:9" ht="16.5" thickBot="1">
      <c r="A164" s="726" t="s">
        <v>126</v>
      </c>
      <c r="B164" s="727"/>
      <c r="C164" s="12">
        <v>990</v>
      </c>
      <c r="D164" s="32" t="s">
        <v>28</v>
      </c>
      <c r="E164" s="602"/>
      <c r="F164" s="434"/>
      <c r="G164" s="527"/>
      <c r="H164" s="434"/>
      <c r="I164" s="83"/>
    </row>
    <row r="165" spans="1:8" ht="23.25" customHeight="1">
      <c r="A165" s="728" t="s">
        <v>127</v>
      </c>
      <c r="B165" s="729"/>
      <c r="C165" s="5">
        <v>1000</v>
      </c>
      <c r="D165" s="224" t="s">
        <v>28</v>
      </c>
      <c r="E165" s="605" t="s">
        <v>29</v>
      </c>
      <c r="F165" s="476">
        <f>'[1]загальний'!$M$157</f>
        <v>0</v>
      </c>
      <c r="G165" s="538" t="s">
        <v>29</v>
      </c>
      <c r="H165" s="446"/>
    </row>
    <row r="166" spans="1:8" ht="27.75" customHeight="1" thickBot="1">
      <c r="A166" s="724" t="s">
        <v>128</v>
      </c>
      <c r="B166" s="725"/>
      <c r="C166" s="31">
        <v>1010</v>
      </c>
      <c r="D166" s="226" t="s">
        <v>28</v>
      </c>
      <c r="E166" s="606" t="s">
        <v>29</v>
      </c>
      <c r="F166" s="476">
        <f>'[1]загальний'!$M$158</f>
        <v>0</v>
      </c>
      <c r="G166" s="540" t="s">
        <v>29</v>
      </c>
      <c r="H166" s="448"/>
    </row>
    <row r="167" spans="1:9" ht="21" thickBot="1">
      <c r="A167" s="642" t="s">
        <v>208</v>
      </c>
      <c r="B167" s="652"/>
      <c r="C167" s="12">
        <v>1020</v>
      </c>
      <c r="D167" s="178" t="s">
        <v>28</v>
      </c>
      <c r="E167" s="569"/>
      <c r="F167" s="444">
        <f>F140+F166</f>
        <v>0</v>
      </c>
      <c r="G167" s="505"/>
      <c r="H167" s="444">
        <f>H140+H166</f>
        <v>0</v>
      </c>
      <c r="I167" s="114"/>
    </row>
    <row r="168" spans="1:10" ht="19.5" thickBot="1">
      <c r="A168" s="642" t="s">
        <v>129</v>
      </c>
      <c r="B168" s="643"/>
      <c r="C168" s="643"/>
      <c r="D168" s="643"/>
      <c r="E168" s="643"/>
      <c r="F168" s="643"/>
      <c r="G168" s="643"/>
      <c r="H168" s="652"/>
      <c r="I168" s="82"/>
      <c r="J168" s="79"/>
    </row>
    <row r="169" spans="1:9" ht="15.75">
      <c r="A169" s="707">
        <v>1</v>
      </c>
      <c r="B169" s="39" t="s">
        <v>130</v>
      </c>
      <c r="C169" s="40">
        <v>1030</v>
      </c>
      <c r="D169" s="41" t="s">
        <v>24</v>
      </c>
      <c r="E169" s="607"/>
      <c r="F169" s="462"/>
      <c r="G169" s="541"/>
      <c r="H169" s="449"/>
      <c r="I169" s="83"/>
    </row>
    <row r="170" spans="1:8" ht="15" customHeight="1" thickBot="1">
      <c r="A170" s="708"/>
      <c r="B170" s="42"/>
      <c r="C170" s="43">
        <v>1040</v>
      </c>
      <c r="D170" s="227" t="s">
        <v>28</v>
      </c>
      <c r="E170" s="608" t="s">
        <v>29</v>
      </c>
      <c r="F170" s="460"/>
      <c r="G170" s="542" t="s">
        <v>29</v>
      </c>
      <c r="H170" s="450"/>
    </row>
    <row r="171" spans="1:9" ht="16.5" thickBot="1">
      <c r="A171" s="704" t="s">
        <v>131</v>
      </c>
      <c r="B171" s="705"/>
      <c r="C171" s="44">
        <v>1050</v>
      </c>
      <c r="D171" s="163" t="s">
        <v>28</v>
      </c>
      <c r="E171" s="609" t="s">
        <v>29</v>
      </c>
      <c r="F171" s="466"/>
      <c r="G171" s="543" t="s">
        <v>29</v>
      </c>
      <c r="H171" s="451"/>
      <c r="I171" s="83"/>
    </row>
    <row r="172" spans="1:10" ht="16.5" customHeight="1" thickBot="1">
      <c r="A172" s="653" t="s">
        <v>132</v>
      </c>
      <c r="B172" s="706"/>
      <c r="C172" s="706"/>
      <c r="D172" s="706"/>
      <c r="E172" s="706"/>
      <c r="F172" s="706"/>
      <c r="G172" s="706"/>
      <c r="H172" s="654"/>
      <c r="I172" s="83"/>
      <c r="J172" s="79"/>
    </row>
    <row r="173" spans="1:8" ht="12.75">
      <c r="A173" s="679">
        <v>1</v>
      </c>
      <c r="B173" s="45" t="s">
        <v>133</v>
      </c>
      <c r="C173" s="5">
        <v>1060</v>
      </c>
      <c r="D173" s="234" t="s">
        <v>24</v>
      </c>
      <c r="E173" s="610"/>
      <c r="F173" s="452" t="s">
        <v>29</v>
      </c>
      <c r="G173" s="544"/>
      <c r="H173" s="452" t="s">
        <v>29</v>
      </c>
    </row>
    <row r="174" spans="1:8" ht="12.75">
      <c r="A174" s="680"/>
      <c r="B174" s="46" t="s">
        <v>134</v>
      </c>
      <c r="C174" s="7">
        <v>1061</v>
      </c>
      <c r="D174" s="235" t="s">
        <v>39</v>
      </c>
      <c r="E174" s="611"/>
      <c r="F174" s="453"/>
      <c r="G174" s="545"/>
      <c r="H174" s="453"/>
    </row>
    <row r="175" spans="1:8" ht="12.75">
      <c r="A175" s="680"/>
      <c r="B175" s="712" t="s">
        <v>40</v>
      </c>
      <c r="C175" s="7">
        <v>1070</v>
      </c>
      <c r="D175" s="197" t="s">
        <v>24</v>
      </c>
      <c r="E175" s="612"/>
      <c r="F175" s="454" t="s">
        <v>29</v>
      </c>
      <c r="G175" s="546"/>
      <c r="H175" s="454" t="s">
        <v>29</v>
      </c>
    </row>
    <row r="176" spans="1:8" ht="12.75">
      <c r="A176" s="680"/>
      <c r="B176" s="713"/>
      <c r="C176" s="7">
        <v>1071</v>
      </c>
      <c r="D176" s="197" t="s">
        <v>39</v>
      </c>
      <c r="E176" s="612"/>
      <c r="F176" s="454"/>
      <c r="G176" s="546"/>
      <c r="H176" s="454"/>
    </row>
    <row r="177" spans="1:8" ht="12.75">
      <c r="A177" s="680"/>
      <c r="B177" s="714" t="s">
        <v>41</v>
      </c>
      <c r="C177" s="7">
        <v>1080</v>
      </c>
      <c r="D177" s="197" t="s">
        <v>24</v>
      </c>
      <c r="E177" s="612"/>
      <c r="F177" s="454" t="s">
        <v>29</v>
      </c>
      <c r="G177" s="546"/>
      <c r="H177" s="454" t="s">
        <v>29</v>
      </c>
    </row>
    <row r="178" spans="1:8" ht="12.75">
      <c r="A178" s="680"/>
      <c r="B178" s="715"/>
      <c r="C178" s="7">
        <v>1081</v>
      </c>
      <c r="D178" s="197" t="s">
        <v>39</v>
      </c>
      <c r="E178" s="612"/>
      <c r="F178" s="454"/>
      <c r="G178" s="546"/>
      <c r="H178" s="454"/>
    </row>
    <row r="179" spans="1:8" ht="12.75">
      <c r="A179" s="680"/>
      <c r="B179" s="714" t="s">
        <v>42</v>
      </c>
      <c r="C179" s="7">
        <v>1090</v>
      </c>
      <c r="D179" s="197" t="s">
        <v>24</v>
      </c>
      <c r="E179" s="612"/>
      <c r="F179" s="454" t="s">
        <v>29</v>
      </c>
      <c r="G179" s="546"/>
      <c r="H179" s="454" t="s">
        <v>29</v>
      </c>
    </row>
    <row r="180" spans="1:8" ht="12.75">
      <c r="A180" s="680"/>
      <c r="B180" s="715"/>
      <c r="C180" s="7">
        <v>1091</v>
      </c>
      <c r="D180" s="197" t="s">
        <v>39</v>
      </c>
      <c r="E180" s="612"/>
      <c r="F180" s="454"/>
      <c r="G180" s="546"/>
      <c r="H180" s="454"/>
    </row>
    <row r="181" spans="1:8" ht="12.75">
      <c r="A181" s="680"/>
      <c r="B181" s="714" t="s">
        <v>43</v>
      </c>
      <c r="C181" s="7">
        <v>1100</v>
      </c>
      <c r="D181" s="197" t="s">
        <v>24</v>
      </c>
      <c r="E181" s="612"/>
      <c r="F181" s="454" t="s">
        <v>29</v>
      </c>
      <c r="G181" s="546"/>
      <c r="H181" s="454" t="s">
        <v>29</v>
      </c>
    </row>
    <row r="182" spans="1:8" ht="13.5" thickBot="1">
      <c r="A182" s="711"/>
      <c r="B182" s="716"/>
      <c r="C182" s="9">
        <v>1101</v>
      </c>
      <c r="D182" s="198" t="s">
        <v>39</v>
      </c>
      <c r="E182" s="613"/>
      <c r="F182" s="455"/>
      <c r="G182" s="547"/>
      <c r="H182" s="455"/>
    </row>
    <row r="183" spans="1:8" ht="19.5" customHeight="1">
      <c r="A183" s="680">
        <v>2</v>
      </c>
      <c r="B183" s="695" t="s">
        <v>175</v>
      </c>
      <c r="C183" s="34">
        <v>1110</v>
      </c>
      <c r="D183" s="41" t="s">
        <v>24</v>
      </c>
      <c r="E183" s="614"/>
      <c r="F183" s="456" t="s">
        <v>29</v>
      </c>
      <c r="G183" s="548"/>
      <c r="H183" s="456" t="s">
        <v>29</v>
      </c>
    </row>
    <row r="184" spans="1:8" ht="21" customHeight="1">
      <c r="A184" s="680"/>
      <c r="B184" s="696"/>
      <c r="C184" s="7">
        <v>1111</v>
      </c>
      <c r="D184" s="236" t="s">
        <v>39</v>
      </c>
      <c r="E184" s="611"/>
      <c r="F184" s="453"/>
      <c r="G184" s="545"/>
      <c r="H184" s="453"/>
    </row>
    <row r="185" spans="1:8" ht="12.75" customHeight="1">
      <c r="A185" s="680"/>
      <c r="B185" s="697" t="s">
        <v>44</v>
      </c>
      <c r="C185" s="7">
        <v>1120</v>
      </c>
      <c r="D185" s="236" t="s">
        <v>24</v>
      </c>
      <c r="E185" s="611"/>
      <c r="F185" s="453" t="s">
        <v>29</v>
      </c>
      <c r="G185" s="545"/>
      <c r="H185" s="453" t="s">
        <v>29</v>
      </c>
    </row>
    <row r="186" spans="1:8" ht="12.75" customHeight="1">
      <c r="A186" s="680"/>
      <c r="B186" s="696"/>
      <c r="C186" s="7">
        <v>1121</v>
      </c>
      <c r="D186" s="236" t="s">
        <v>39</v>
      </c>
      <c r="E186" s="611"/>
      <c r="F186" s="453"/>
      <c r="G186" s="545"/>
      <c r="H186" s="453"/>
    </row>
    <row r="187" spans="1:8" ht="12.75">
      <c r="A187" s="680"/>
      <c r="B187" s="698" t="s">
        <v>45</v>
      </c>
      <c r="C187" s="7">
        <v>1130</v>
      </c>
      <c r="D187" s="236" t="s">
        <v>24</v>
      </c>
      <c r="E187" s="611"/>
      <c r="F187" s="453" t="s">
        <v>29</v>
      </c>
      <c r="G187" s="545"/>
      <c r="H187" s="453" t="s">
        <v>29</v>
      </c>
    </row>
    <row r="188" spans="1:8" ht="12.75">
      <c r="A188" s="680"/>
      <c r="B188" s="699"/>
      <c r="C188" s="7">
        <v>1131</v>
      </c>
      <c r="D188" s="236" t="s">
        <v>39</v>
      </c>
      <c r="E188" s="615"/>
      <c r="F188" s="457"/>
      <c r="G188" s="549"/>
      <c r="H188" s="457"/>
    </row>
    <row r="189" spans="1:8" ht="12.75">
      <c r="A189" s="680"/>
      <c r="B189" s="698" t="s">
        <v>46</v>
      </c>
      <c r="C189" s="7">
        <v>1140</v>
      </c>
      <c r="D189" s="236" t="s">
        <v>24</v>
      </c>
      <c r="E189" s="615"/>
      <c r="F189" s="457" t="s">
        <v>29</v>
      </c>
      <c r="G189" s="549"/>
      <c r="H189" s="457" t="s">
        <v>29</v>
      </c>
    </row>
    <row r="190" spans="1:8" ht="12.75">
      <c r="A190" s="680"/>
      <c r="B190" s="699"/>
      <c r="C190" s="7">
        <v>1141</v>
      </c>
      <c r="D190" s="236" t="s">
        <v>39</v>
      </c>
      <c r="E190" s="615"/>
      <c r="F190" s="457"/>
      <c r="G190" s="549"/>
      <c r="H190" s="457"/>
    </row>
    <row r="191" spans="1:8" ht="12.75" customHeight="1">
      <c r="A191" s="680"/>
      <c r="B191" s="700" t="s">
        <v>47</v>
      </c>
      <c r="C191" s="7">
        <v>1150</v>
      </c>
      <c r="D191" s="236" t="s">
        <v>24</v>
      </c>
      <c r="E191" s="615"/>
      <c r="F191" s="457" t="s">
        <v>29</v>
      </c>
      <c r="G191" s="549"/>
      <c r="H191" s="457" t="s">
        <v>29</v>
      </c>
    </row>
    <row r="192" spans="1:8" ht="12.75" customHeight="1">
      <c r="A192" s="680"/>
      <c r="B192" s="701"/>
      <c r="C192" s="7">
        <v>1151</v>
      </c>
      <c r="D192" s="236" t="s">
        <v>39</v>
      </c>
      <c r="E192" s="615"/>
      <c r="F192" s="457"/>
      <c r="G192" s="549"/>
      <c r="H192" s="457"/>
    </row>
    <row r="193" spans="1:8" ht="12.75" customHeight="1">
      <c r="A193" s="680"/>
      <c r="B193" s="700" t="s">
        <v>48</v>
      </c>
      <c r="C193" s="7">
        <v>1160</v>
      </c>
      <c r="D193" s="236" t="s">
        <v>24</v>
      </c>
      <c r="E193" s="615"/>
      <c r="F193" s="457" t="s">
        <v>29</v>
      </c>
      <c r="G193" s="549"/>
      <c r="H193" s="457" t="s">
        <v>29</v>
      </c>
    </row>
    <row r="194" spans="1:8" ht="12.75" customHeight="1">
      <c r="A194" s="680"/>
      <c r="B194" s="701"/>
      <c r="C194" s="7">
        <v>1161</v>
      </c>
      <c r="D194" s="236" t="s">
        <v>39</v>
      </c>
      <c r="E194" s="615"/>
      <c r="F194" s="457"/>
      <c r="G194" s="549"/>
      <c r="H194" s="457"/>
    </row>
    <row r="195" spans="1:8" ht="12.75" customHeight="1">
      <c r="A195" s="680"/>
      <c r="B195" s="702" t="s">
        <v>176</v>
      </c>
      <c r="C195" s="7">
        <v>1170</v>
      </c>
      <c r="D195" s="236" t="s">
        <v>24</v>
      </c>
      <c r="E195" s="615"/>
      <c r="F195" s="457" t="s">
        <v>29</v>
      </c>
      <c r="G195" s="549"/>
      <c r="H195" s="457" t="s">
        <v>29</v>
      </c>
    </row>
    <row r="196" spans="1:8" ht="12.75">
      <c r="A196" s="680"/>
      <c r="B196" s="703"/>
      <c r="C196" s="7">
        <v>1171</v>
      </c>
      <c r="D196" s="236" t="s">
        <v>39</v>
      </c>
      <c r="E196" s="615"/>
      <c r="F196" s="457"/>
      <c r="G196" s="549"/>
      <c r="H196" s="457"/>
    </row>
    <row r="197" spans="1:8" ht="12.75" customHeight="1">
      <c r="A197" s="680"/>
      <c r="B197" s="697" t="s">
        <v>49</v>
      </c>
      <c r="C197" s="7">
        <v>1180</v>
      </c>
      <c r="D197" s="236" t="s">
        <v>24</v>
      </c>
      <c r="E197" s="615"/>
      <c r="F197" s="457" t="s">
        <v>29</v>
      </c>
      <c r="G197" s="549"/>
      <c r="H197" s="457" t="s">
        <v>29</v>
      </c>
    </row>
    <row r="198" spans="1:8" ht="12.75" customHeight="1">
      <c r="A198" s="680"/>
      <c r="B198" s="696"/>
      <c r="C198" s="7">
        <v>1181</v>
      </c>
      <c r="D198" s="236" t="s">
        <v>39</v>
      </c>
      <c r="E198" s="615"/>
      <c r="F198" s="457"/>
      <c r="G198" s="549"/>
      <c r="H198" s="457"/>
    </row>
    <row r="199" spans="1:8" ht="15.75" customHeight="1">
      <c r="A199" s="680"/>
      <c r="B199" s="709" t="s">
        <v>50</v>
      </c>
      <c r="C199" s="7">
        <v>1190</v>
      </c>
      <c r="D199" s="236" t="s">
        <v>24</v>
      </c>
      <c r="E199" s="615"/>
      <c r="F199" s="457" t="s">
        <v>29</v>
      </c>
      <c r="G199" s="549"/>
      <c r="H199" s="457" t="s">
        <v>29</v>
      </c>
    </row>
    <row r="200" spans="1:8" ht="14.25" customHeight="1" thickBot="1">
      <c r="A200" s="680"/>
      <c r="B200" s="710"/>
      <c r="C200" s="31">
        <v>1191</v>
      </c>
      <c r="D200" s="237" t="s">
        <v>39</v>
      </c>
      <c r="E200" s="616"/>
      <c r="F200" s="458"/>
      <c r="G200" s="550"/>
      <c r="H200" s="458"/>
    </row>
    <row r="201" spans="1:8" ht="12.75">
      <c r="A201" s="685">
        <v>3</v>
      </c>
      <c r="B201" s="687" t="s">
        <v>51</v>
      </c>
      <c r="C201" s="5">
        <v>1200</v>
      </c>
      <c r="D201" s="172" t="s">
        <v>24</v>
      </c>
      <c r="E201" s="617"/>
      <c r="F201" s="459" t="s">
        <v>29</v>
      </c>
      <c r="G201" s="551"/>
      <c r="H201" s="459" t="s">
        <v>29</v>
      </c>
    </row>
    <row r="202" spans="1:8" ht="13.5" thickBot="1">
      <c r="A202" s="686"/>
      <c r="B202" s="688"/>
      <c r="C202" s="9">
        <v>1201</v>
      </c>
      <c r="D202" s="227" t="s">
        <v>39</v>
      </c>
      <c r="E202" s="608"/>
      <c r="F202" s="460"/>
      <c r="G202" s="542"/>
      <c r="H202" s="460"/>
    </row>
    <row r="203" spans="1:8" ht="15" customHeight="1" thickBot="1">
      <c r="A203" s="104">
        <v>4</v>
      </c>
      <c r="B203" s="1" t="s">
        <v>182</v>
      </c>
      <c r="C203" s="36">
        <v>1210</v>
      </c>
      <c r="D203" s="238" t="s">
        <v>28</v>
      </c>
      <c r="E203" s="618" t="s">
        <v>29</v>
      </c>
      <c r="F203" s="494"/>
      <c r="G203" s="543" t="s">
        <v>29</v>
      </c>
      <c r="H203" s="461"/>
    </row>
    <row r="204" spans="1:9" ht="16.5" thickBot="1">
      <c r="A204" s="689" t="s">
        <v>135</v>
      </c>
      <c r="B204" s="690"/>
      <c r="C204" s="12">
        <v>1220</v>
      </c>
      <c r="D204" s="32" t="s">
        <v>28</v>
      </c>
      <c r="E204" s="619" t="s">
        <v>29</v>
      </c>
      <c r="F204" s="434"/>
      <c r="G204" s="552" t="s">
        <v>29</v>
      </c>
      <c r="H204" s="434"/>
      <c r="I204" s="83"/>
    </row>
    <row r="205" spans="1:8" ht="13.5" customHeight="1">
      <c r="A205" s="691" t="s">
        <v>36</v>
      </c>
      <c r="B205" s="693" t="s">
        <v>54</v>
      </c>
      <c r="C205" s="34">
        <v>1230</v>
      </c>
      <c r="D205" s="41" t="s">
        <v>24</v>
      </c>
      <c r="E205" s="620"/>
      <c r="F205" s="462" t="s">
        <v>29</v>
      </c>
      <c r="G205" s="541"/>
      <c r="H205" s="462" t="s">
        <v>29</v>
      </c>
    </row>
    <row r="206" spans="1:8" ht="14.25" customHeight="1" thickBot="1">
      <c r="A206" s="692"/>
      <c r="B206" s="694"/>
      <c r="C206" s="9">
        <v>1231</v>
      </c>
      <c r="D206" s="227" t="s">
        <v>39</v>
      </c>
      <c r="E206" s="599"/>
      <c r="F206" s="410"/>
      <c r="G206" s="504"/>
      <c r="H206" s="410"/>
    </row>
    <row r="207" spans="1:9" ht="16.5" thickBot="1">
      <c r="A207" s="676" t="s">
        <v>136</v>
      </c>
      <c r="B207" s="677"/>
      <c r="C207" s="677"/>
      <c r="D207" s="677"/>
      <c r="E207" s="677"/>
      <c r="F207" s="677"/>
      <c r="G207" s="677"/>
      <c r="H207" s="678"/>
      <c r="I207" s="83"/>
    </row>
    <row r="208" spans="1:8" ht="25.5">
      <c r="A208" s="5">
        <v>1</v>
      </c>
      <c r="B208" s="55" t="s">
        <v>56</v>
      </c>
      <c r="C208" s="5">
        <v>1240</v>
      </c>
      <c r="D208" s="224" t="s">
        <v>24</v>
      </c>
      <c r="E208" s="598"/>
      <c r="F208" s="408"/>
      <c r="G208" s="503"/>
      <c r="H208" s="446"/>
    </row>
    <row r="209" spans="1:8" ht="12.75">
      <c r="A209" s="7">
        <v>2</v>
      </c>
      <c r="B209" s="18" t="s">
        <v>57</v>
      </c>
      <c r="C209" s="7">
        <v>1250</v>
      </c>
      <c r="D209" s="197" t="s">
        <v>24</v>
      </c>
      <c r="E209" s="601"/>
      <c r="F209" s="409"/>
      <c r="G209" s="503"/>
      <c r="H209" s="409"/>
    </row>
    <row r="210" spans="1:8" ht="12.75">
      <c r="A210" s="7">
        <v>3</v>
      </c>
      <c r="B210" s="18" t="s">
        <v>58</v>
      </c>
      <c r="C210" s="7">
        <v>1260</v>
      </c>
      <c r="D210" s="197" t="s">
        <v>39</v>
      </c>
      <c r="E210" s="601"/>
      <c r="F210" s="409"/>
      <c r="G210" s="503"/>
      <c r="H210" s="409"/>
    </row>
    <row r="211" spans="1:8" ht="12.75">
      <c r="A211" s="7">
        <v>4</v>
      </c>
      <c r="B211" s="18" t="s">
        <v>59</v>
      </c>
      <c r="C211" s="7">
        <v>1270</v>
      </c>
      <c r="D211" s="197" t="s">
        <v>28</v>
      </c>
      <c r="E211" s="601" t="s">
        <v>29</v>
      </c>
      <c r="F211" s="409"/>
      <c r="G211" s="503" t="s">
        <v>29</v>
      </c>
      <c r="H211" s="454"/>
    </row>
    <row r="212" spans="1:10" ht="17.25" customHeight="1">
      <c r="A212" s="31">
        <v>5</v>
      </c>
      <c r="B212" s="56" t="s">
        <v>137</v>
      </c>
      <c r="C212" s="7">
        <v>1280</v>
      </c>
      <c r="D212" s="197" t="s">
        <v>28</v>
      </c>
      <c r="E212" s="601" t="s">
        <v>29</v>
      </c>
      <c r="F212" s="453"/>
      <c r="G212" s="503" t="s">
        <v>29</v>
      </c>
      <c r="H212" s="453"/>
      <c r="J212" s="79"/>
    </row>
    <row r="213" spans="1:8" ht="20.25" customHeight="1">
      <c r="A213" s="36"/>
      <c r="B213" s="57" t="s">
        <v>138</v>
      </c>
      <c r="C213" s="7">
        <v>1281</v>
      </c>
      <c r="D213" s="197" t="s">
        <v>60</v>
      </c>
      <c r="E213" s="601"/>
      <c r="F213" s="464"/>
      <c r="G213" s="538"/>
      <c r="H213" s="454"/>
    </row>
    <row r="214" spans="1:8" ht="13.5" thickBot="1">
      <c r="A214" s="3"/>
      <c r="B214" s="58" t="s">
        <v>139</v>
      </c>
      <c r="C214" s="9">
        <v>1282</v>
      </c>
      <c r="D214" s="198" t="s">
        <v>60</v>
      </c>
      <c r="E214" s="599"/>
      <c r="F214" s="455"/>
      <c r="G214" s="504"/>
      <c r="H214" s="455"/>
    </row>
    <row r="215" spans="1:9" ht="16.5" thickBot="1">
      <c r="A215" s="668" t="s">
        <v>140</v>
      </c>
      <c r="B215" s="669"/>
      <c r="C215" s="10">
        <v>1290</v>
      </c>
      <c r="D215" s="163" t="s">
        <v>28</v>
      </c>
      <c r="E215" s="609" t="s">
        <v>29</v>
      </c>
      <c r="F215" s="466"/>
      <c r="G215" s="543" t="s">
        <v>29</v>
      </c>
      <c r="H215" s="463"/>
      <c r="I215" s="83"/>
    </row>
    <row r="216" spans="1:9" ht="16.5" thickBot="1">
      <c r="A216" s="676" t="s">
        <v>141</v>
      </c>
      <c r="B216" s="677"/>
      <c r="C216" s="677"/>
      <c r="D216" s="677"/>
      <c r="E216" s="677"/>
      <c r="F216" s="677"/>
      <c r="G216" s="677"/>
      <c r="H216" s="678"/>
      <c r="I216" s="83"/>
    </row>
    <row r="217" spans="1:8" ht="12.75">
      <c r="A217" s="679">
        <v>1</v>
      </c>
      <c r="B217" s="59" t="s">
        <v>142</v>
      </c>
      <c r="C217" s="5">
        <v>1300</v>
      </c>
      <c r="D217" s="224" t="s">
        <v>24</v>
      </c>
      <c r="E217" s="621"/>
      <c r="F217" s="495"/>
      <c r="G217" s="553"/>
      <c r="H217" s="464"/>
    </row>
    <row r="218" spans="1:8" ht="12.75">
      <c r="A218" s="680"/>
      <c r="B218" s="18" t="s">
        <v>64</v>
      </c>
      <c r="C218" s="7">
        <v>1301</v>
      </c>
      <c r="D218" s="2" t="s">
        <v>24</v>
      </c>
      <c r="E218" s="612"/>
      <c r="F218" s="454"/>
      <c r="G218" s="546"/>
      <c r="H218" s="454"/>
    </row>
    <row r="219" spans="1:8" ht="12.75">
      <c r="A219" s="681"/>
      <c r="B219" s="18" t="s">
        <v>65</v>
      </c>
      <c r="C219" s="7">
        <v>1302</v>
      </c>
      <c r="D219" s="197" t="s">
        <v>24</v>
      </c>
      <c r="E219" s="612"/>
      <c r="F219" s="454"/>
      <c r="G219" s="546"/>
      <c r="H219" s="454"/>
    </row>
    <row r="220" spans="1:8" ht="12.75">
      <c r="A220" s="7">
        <v>2</v>
      </c>
      <c r="B220" s="18" t="s">
        <v>66</v>
      </c>
      <c r="C220" s="7">
        <v>1310</v>
      </c>
      <c r="D220" s="197" t="s">
        <v>24</v>
      </c>
      <c r="E220" s="612"/>
      <c r="F220" s="454"/>
      <c r="G220" s="546"/>
      <c r="H220" s="454"/>
    </row>
    <row r="221" spans="1:8" ht="12.75">
      <c r="A221" s="7">
        <v>3</v>
      </c>
      <c r="B221" s="18" t="s">
        <v>67</v>
      </c>
      <c r="C221" s="7">
        <v>1320</v>
      </c>
      <c r="D221" s="197" t="s">
        <v>24</v>
      </c>
      <c r="E221" s="612"/>
      <c r="F221" s="454"/>
      <c r="G221" s="546"/>
      <c r="H221" s="454"/>
    </row>
    <row r="222" spans="1:8" ht="12.75">
      <c r="A222" s="7">
        <v>4</v>
      </c>
      <c r="B222" s="18" t="s">
        <v>68</v>
      </c>
      <c r="C222" s="7">
        <v>1330</v>
      </c>
      <c r="D222" s="197" t="s">
        <v>24</v>
      </c>
      <c r="E222" s="612"/>
      <c r="F222" s="454"/>
      <c r="G222" s="546"/>
      <c r="H222" s="454"/>
    </row>
    <row r="223" spans="1:8" ht="12.75">
      <c r="A223" s="7">
        <v>5</v>
      </c>
      <c r="B223" s="18" t="s">
        <v>69</v>
      </c>
      <c r="C223" s="7">
        <v>1340</v>
      </c>
      <c r="D223" s="197" t="s">
        <v>24</v>
      </c>
      <c r="E223" s="612"/>
      <c r="F223" s="454"/>
      <c r="G223" s="546"/>
      <c r="H223" s="454"/>
    </row>
    <row r="224" spans="1:8" ht="12.75">
      <c r="A224" s="682">
        <v>6</v>
      </c>
      <c r="B224" s="18" t="s">
        <v>70</v>
      </c>
      <c r="C224" s="7">
        <v>1350</v>
      </c>
      <c r="D224" s="197" t="s">
        <v>24</v>
      </c>
      <c r="E224" s="612"/>
      <c r="F224" s="454"/>
      <c r="G224" s="546"/>
      <c r="H224" s="454"/>
    </row>
    <row r="225" spans="1:8" ht="12.75">
      <c r="A225" s="681"/>
      <c r="B225" s="38" t="s">
        <v>143</v>
      </c>
      <c r="C225" s="7">
        <v>1351</v>
      </c>
      <c r="D225" s="197" t="s">
        <v>24</v>
      </c>
      <c r="E225" s="612"/>
      <c r="F225" s="454"/>
      <c r="G225" s="546"/>
      <c r="H225" s="454"/>
    </row>
    <row r="226" spans="1:8" ht="12.75">
      <c r="A226" s="682">
        <v>7</v>
      </c>
      <c r="B226" s="60" t="s">
        <v>71</v>
      </c>
      <c r="C226" s="7">
        <v>1360</v>
      </c>
      <c r="D226" s="197" t="s">
        <v>72</v>
      </c>
      <c r="E226" s="612"/>
      <c r="F226" s="454"/>
      <c r="G226" s="546"/>
      <c r="H226" s="454"/>
    </row>
    <row r="227" spans="1:8" ht="12.75">
      <c r="A227" s="680"/>
      <c r="B227" s="17" t="s">
        <v>144</v>
      </c>
      <c r="C227" s="7">
        <v>1361</v>
      </c>
      <c r="D227" s="197" t="s">
        <v>72</v>
      </c>
      <c r="E227" s="601"/>
      <c r="F227" s="409"/>
      <c r="G227" s="503"/>
      <c r="H227" s="409"/>
    </row>
    <row r="228" spans="1:8" ht="12.75">
      <c r="A228" s="680"/>
      <c r="B228" s="61" t="s">
        <v>74</v>
      </c>
      <c r="C228" s="36">
        <v>1362</v>
      </c>
      <c r="D228" s="197" t="s">
        <v>72</v>
      </c>
      <c r="E228" s="601"/>
      <c r="F228" s="409"/>
      <c r="G228" s="503"/>
      <c r="H228" s="409"/>
    </row>
    <row r="229" spans="1:8" ht="12.75">
      <c r="A229" s="680"/>
      <c r="B229" s="62" t="s">
        <v>75</v>
      </c>
      <c r="C229" s="36">
        <v>1363</v>
      </c>
      <c r="D229" s="197" t="s">
        <v>72</v>
      </c>
      <c r="E229" s="601"/>
      <c r="F229" s="409"/>
      <c r="G229" s="503"/>
      <c r="H229" s="409"/>
    </row>
    <row r="230" spans="1:8" ht="12.75">
      <c r="A230" s="680"/>
      <c r="B230" s="62" t="s">
        <v>76</v>
      </c>
      <c r="C230" s="36">
        <v>1364</v>
      </c>
      <c r="D230" s="197" t="s">
        <v>72</v>
      </c>
      <c r="E230" s="601"/>
      <c r="F230" s="409"/>
      <c r="G230" s="503"/>
      <c r="H230" s="409"/>
    </row>
    <row r="231" spans="1:8" ht="12.75">
      <c r="A231" s="681"/>
      <c r="B231" s="62" t="s">
        <v>145</v>
      </c>
      <c r="C231" s="36">
        <v>1365</v>
      </c>
      <c r="D231" s="197"/>
      <c r="E231" s="601"/>
      <c r="F231" s="409"/>
      <c r="G231" s="503"/>
      <c r="H231" s="409"/>
    </row>
    <row r="232" spans="1:10" ht="12.75">
      <c r="A232" s="682">
        <v>8</v>
      </c>
      <c r="B232" s="683" t="s">
        <v>77</v>
      </c>
      <c r="C232" s="7">
        <v>1370</v>
      </c>
      <c r="D232" s="197" t="s">
        <v>24</v>
      </c>
      <c r="E232" s="601"/>
      <c r="F232" s="409"/>
      <c r="G232" s="503"/>
      <c r="H232" s="409"/>
      <c r="J232" s="79"/>
    </row>
    <row r="233" spans="1:8" ht="12.75">
      <c r="A233" s="681"/>
      <c r="B233" s="684"/>
      <c r="C233" s="7">
        <v>1371</v>
      </c>
      <c r="D233" s="197" t="s">
        <v>78</v>
      </c>
      <c r="E233" s="601"/>
      <c r="F233" s="409"/>
      <c r="G233" s="503"/>
      <c r="H233" s="409"/>
    </row>
    <row r="234" spans="1:8" ht="12.75">
      <c r="A234" s="7">
        <v>9</v>
      </c>
      <c r="B234" s="18" t="s">
        <v>79</v>
      </c>
      <c r="C234" s="7">
        <v>1380</v>
      </c>
      <c r="D234" s="197" t="s">
        <v>146</v>
      </c>
      <c r="E234" s="601"/>
      <c r="F234" s="409"/>
      <c r="G234" s="503"/>
      <c r="H234" s="409"/>
    </row>
    <row r="235" spans="1:8" ht="13.5" thickBot="1">
      <c r="A235" s="31">
        <v>10</v>
      </c>
      <c r="B235" s="18" t="s">
        <v>182</v>
      </c>
      <c r="C235" s="31">
        <v>1390</v>
      </c>
      <c r="D235" s="226" t="s">
        <v>24</v>
      </c>
      <c r="E235" s="604"/>
      <c r="F235" s="448"/>
      <c r="G235" s="540"/>
      <c r="H235" s="448"/>
    </row>
    <row r="236" spans="1:9" ht="16.5" thickBot="1">
      <c r="A236" s="650" t="s">
        <v>147</v>
      </c>
      <c r="B236" s="651"/>
      <c r="C236" s="12">
        <v>1400</v>
      </c>
      <c r="D236" s="32" t="s">
        <v>28</v>
      </c>
      <c r="E236" s="619" t="s">
        <v>29</v>
      </c>
      <c r="F236" s="434"/>
      <c r="G236" s="552" t="s">
        <v>29</v>
      </c>
      <c r="H236" s="445"/>
      <c r="I236" s="83"/>
    </row>
    <row r="237" spans="1:8" ht="28.5" customHeight="1" thickBot="1">
      <c r="A237" s="665" t="s">
        <v>174</v>
      </c>
      <c r="B237" s="666"/>
      <c r="C237" s="10">
        <v>1410</v>
      </c>
      <c r="D237" s="163" t="s">
        <v>28</v>
      </c>
      <c r="E237" s="609" t="s">
        <v>29</v>
      </c>
      <c r="F237" s="460"/>
      <c r="G237" s="543" t="s">
        <v>29</v>
      </c>
      <c r="H237" s="465"/>
    </row>
    <row r="238" spans="1:9" ht="16.5" thickBot="1">
      <c r="A238" s="655" t="s">
        <v>148</v>
      </c>
      <c r="B238" s="667"/>
      <c r="C238" s="667"/>
      <c r="D238" s="667"/>
      <c r="E238" s="667"/>
      <c r="F238" s="667"/>
      <c r="G238" s="667"/>
      <c r="H238" s="656"/>
      <c r="I238" s="83"/>
    </row>
    <row r="239" spans="1:8" ht="12.75">
      <c r="A239" s="5">
        <v>1</v>
      </c>
      <c r="B239" s="63" t="s">
        <v>82</v>
      </c>
      <c r="C239" s="5">
        <v>1420</v>
      </c>
      <c r="D239" s="70" t="s">
        <v>60</v>
      </c>
      <c r="E239" s="598"/>
      <c r="F239" s="408"/>
      <c r="G239" s="502"/>
      <c r="H239" s="408"/>
    </row>
    <row r="240" spans="1:8" ht="12.75">
      <c r="A240" s="7">
        <v>2</v>
      </c>
      <c r="B240" s="18" t="s">
        <v>83</v>
      </c>
      <c r="C240" s="7">
        <v>1430</v>
      </c>
      <c r="D240" s="197" t="s">
        <v>60</v>
      </c>
      <c r="E240" s="601"/>
      <c r="F240" s="409"/>
      <c r="G240" s="503"/>
      <c r="H240" s="409"/>
    </row>
    <row r="241" spans="1:8" ht="12.75">
      <c r="A241" s="7">
        <v>3</v>
      </c>
      <c r="B241" s="18" t="s">
        <v>84</v>
      </c>
      <c r="C241" s="7">
        <v>1440</v>
      </c>
      <c r="D241" s="197" t="s">
        <v>60</v>
      </c>
      <c r="E241" s="601"/>
      <c r="F241" s="409"/>
      <c r="G241" s="503"/>
      <c r="H241" s="409"/>
    </row>
    <row r="242" spans="1:8" ht="12.75">
      <c r="A242" s="7">
        <v>4</v>
      </c>
      <c r="B242" s="18" t="s">
        <v>85</v>
      </c>
      <c r="C242" s="7">
        <v>1450</v>
      </c>
      <c r="D242" s="197" t="s">
        <v>86</v>
      </c>
      <c r="E242" s="601"/>
      <c r="F242" s="409"/>
      <c r="G242" s="503"/>
      <c r="H242" s="409"/>
    </row>
    <row r="243" spans="1:8" ht="12.75">
      <c r="A243" s="7">
        <v>5</v>
      </c>
      <c r="B243" s="18" t="s">
        <v>87</v>
      </c>
      <c r="C243" s="7">
        <v>1460</v>
      </c>
      <c r="D243" s="197" t="s">
        <v>28</v>
      </c>
      <c r="E243" s="601" t="s">
        <v>29</v>
      </c>
      <c r="F243" s="409"/>
      <c r="G243" s="503" t="s">
        <v>29</v>
      </c>
      <c r="H243" s="409"/>
    </row>
    <row r="244" spans="1:8" ht="12.75">
      <c r="A244" s="7">
        <v>6</v>
      </c>
      <c r="B244" s="18" t="s">
        <v>88</v>
      </c>
      <c r="C244" s="7">
        <v>1470</v>
      </c>
      <c r="D244" s="197" t="s">
        <v>28</v>
      </c>
      <c r="E244" s="601" t="s">
        <v>29</v>
      </c>
      <c r="F244" s="409"/>
      <c r="G244" s="503" t="s">
        <v>29</v>
      </c>
      <c r="H244" s="409"/>
    </row>
    <row r="245" spans="1:8" ht="12.75">
      <c r="A245" s="7">
        <v>7</v>
      </c>
      <c r="B245" s="18" t="s">
        <v>89</v>
      </c>
      <c r="C245" s="7">
        <v>1480</v>
      </c>
      <c r="D245" s="197" t="s">
        <v>90</v>
      </c>
      <c r="E245" s="601"/>
      <c r="F245" s="409"/>
      <c r="G245" s="503"/>
      <c r="H245" s="409"/>
    </row>
    <row r="246" spans="1:8" ht="12.75">
      <c r="A246" s="7">
        <v>8</v>
      </c>
      <c r="B246" s="18" t="s">
        <v>91</v>
      </c>
      <c r="C246" s="7">
        <v>1490</v>
      </c>
      <c r="D246" s="197" t="s">
        <v>28</v>
      </c>
      <c r="E246" s="601" t="s">
        <v>29</v>
      </c>
      <c r="F246" s="409"/>
      <c r="G246" s="503" t="s">
        <v>29</v>
      </c>
      <c r="H246" s="409"/>
    </row>
    <row r="247" spans="1:8" ht="12.75">
      <c r="A247" s="7">
        <v>9</v>
      </c>
      <c r="B247" s="18" t="s">
        <v>92</v>
      </c>
      <c r="C247" s="7">
        <v>1500</v>
      </c>
      <c r="D247" s="197" t="s">
        <v>28</v>
      </c>
      <c r="E247" s="601" t="s">
        <v>29</v>
      </c>
      <c r="F247" s="409"/>
      <c r="G247" s="503" t="s">
        <v>29</v>
      </c>
      <c r="H247" s="409"/>
    </row>
    <row r="248" spans="1:8" ht="12.75">
      <c r="A248" s="7">
        <v>10</v>
      </c>
      <c r="B248" s="18" t="s">
        <v>93</v>
      </c>
      <c r="C248" s="7">
        <v>1510</v>
      </c>
      <c r="D248" s="197" t="s">
        <v>28</v>
      </c>
      <c r="E248" s="601" t="s">
        <v>29</v>
      </c>
      <c r="F248" s="409"/>
      <c r="G248" s="503" t="s">
        <v>29</v>
      </c>
      <c r="H248" s="409"/>
    </row>
    <row r="249" spans="1:8" ht="13.5" thickBot="1">
      <c r="A249" s="9">
        <v>11</v>
      </c>
      <c r="B249" s="19" t="s">
        <v>182</v>
      </c>
      <c r="C249" s="9">
        <v>1520</v>
      </c>
      <c r="D249" s="198" t="s">
        <v>28</v>
      </c>
      <c r="E249" s="599" t="s">
        <v>29</v>
      </c>
      <c r="F249" s="492"/>
      <c r="G249" s="504" t="s">
        <v>29</v>
      </c>
      <c r="H249" s="410"/>
    </row>
    <row r="250" spans="1:9" ht="16.5" thickBot="1">
      <c r="A250" s="668" t="s">
        <v>149</v>
      </c>
      <c r="B250" s="669"/>
      <c r="C250" s="10">
        <v>1530</v>
      </c>
      <c r="D250" s="68" t="s">
        <v>28</v>
      </c>
      <c r="E250" s="609" t="s">
        <v>29</v>
      </c>
      <c r="F250" s="466"/>
      <c r="G250" s="554" t="s">
        <v>29</v>
      </c>
      <c r="H250" s="466"/>
      <c r="I250" s="83"/>
    </row>
    <row r="251" spans="1:9" ht="16.5" thickBot="1">
      <c r="A251" s="673" t="s">
        <v>150</v>
      </c>
      <c r="B251" s="674"/>
      <c r="C251" s="674"/>
      <c r="D251" s="674"/>
      <c r="E251" s="674"/>
      <c r="F251" s="674"/>
      <c r="G251" s="674"/>
      <c r="H251" s="675"/>
      <c r="I251" s="83"/>
    </row>
    <row r="252" spans="1:8" ht="12.75">
      <c r="A252" s="5">
        <v>1</v>
      </c>
      <c r="B252" s="59" t="s">
        <v>96</v>
      </c>
      <c r="C252" s="30">
        <v>1540</v>
      </c>
      <c r="D252" s="224" t="s">
        <v>24</v>
      </c>
      <c r="E252" s="598"/>
      <c r="F252" s="408"/>
      <c r="G252" s="538"/>
      <c r="H252" s="446"/>
    </row>
    <row r="253" spans="1:8" ht="12.75">
      <c r="A253" s="7">
        <v>2</v>
      </c>
      <c r="B253" s="18" t="s">
        <v>97</v>
      </c>
      <c r="C253" s="7">
        <v>1550</v>
      </c>
      <c r="D253" s="197" t="s">
        <v>28</v>
      </c>
      <c r="E253" s="601"/>
      <c r="F253" s="409"/>
      <c r="G253" s="503"/>
      <c r="H253" s="409"/>
    </row>
    <row r="254" spans="1:8" ht="12.75">
      <c r="A254" s="7">
        <v>3</v>
      </c>
      <c r="B254" s="18" t="s">
        <v>98</v>
      </c>
      <c r="C254" s="7">
        <v>1560</v>
      </c>
      <c r="D254" s="197" t="s">
        <v>28</v>
      </c>
      <c r="E254" s="612"/>
      <c r="F254" s="454"/>
      <c r="G254" s="546"/>
      <c r="H254" s="454"/>
    </row>
    <row r="255" spans="1:8" ht="12.75">
      <c r="A255" s="7"/>
      <c r="B255" s="18" t="s">
        <v>99</v>
      </c>
      <c r="C255" s="7">
        <v>1561</v>
      </c>
      <c r="D255" s="197" t="s">
        <v>24</v>
      </c>
      <c r="E255" s="601"/>
      <c r="F255" s="409"/>
      <c r="G255" s="503"/>
      <c r="H255" s="409"/>
    </row>
    <row r="256" spans="1:8" ht="12.75">
      <c r="A256" s="7"/>
      <c r="B256" s="18" t="s">
        <v>100</v>
      </c>
      <c r="C256" s="7">
        <v>1562</v>
      </c>
      <c r="D256" s="197" t="s">
        <v>24</v>
      </c>
      <c r="E256" s="601"/>
      <c r="F256" s="409"/>
      <c r="G256" s="503"/>
      <c r="H256" s="409"/>
    </row>
    <row r="257" spans="1:8" ht="12.75">
      <c r="A257" s="7">
        <v>4</v>
      </c>
      <c r="B257" s="18" t="s">
        <v>101</v>
      </c>
      <c r="C257" s="7">
        <v>1570</v>
      </c>
      <c r="D257" s="197" t="s">
        <v>72</v>
      </c>
      <c r="E257" s="601"/>
      <c r="F257" s="409"/>
      <c r="G257" s="503"/>
      <c r="H257" s="409"/>
    </row>
    <row r="258" spans="1:10" ht="12.75">
      <c r="A258" s="7">
        <v>5</v>
      </c>
      <c r="B258" s="18" t="s">
        <v>102</v>
      </c>
      <c r="C258" s="7">
        <v>1580</v>
      </c>
      <c r="D258" s="197" t="s">
        <v>103</v>
      </c>
      <c r="E258" s="601"/>
      <c r="F258" s="409"/>
      <c r="G258" s="503"/>
      <c r="H258" s="409"/>
      <c r="J258" s="79"/>
    </row>
    <row r="259" spans="1:8" ht="13.5" thickBot="1">
      <c r="A259" s="31">
        <v>6</v>
      </c>
      <c r="B259" s="60" t="s">
        <v>182</v>
      </c>
      <c r="C259" s="31">
        <v>1590</v>
      </c>
      <c r="D259" s="226" t="s">
        <v>28</v>
      </c>
      <c r="E259" s="604" t="s">
        <v>29</v>
      </c>
      <c r="F259" s="493"/>
      <c r="G259" s="540" t="s">
        <v>29</v>
      </c>
      <c r="H259" s="448"/>
    </row>
    <row r="260" spans="1:9" ht="16.5" thickBot="1">
      <c r="A260" s="650" t="s">
        <v>151</v>
      </c>
      <c r="B260" s="651"/>
      <c r="C260" s="12">
        <v>1600</v>
      </c>
      <c r="D260" s="32" t="s">
        <v>28</v>
      </c>
      <c r="E260" s="619" t="s">
        <v>29</v>
      </c>
      <c r="F260" s="434"/>
      <c r="G260" s="552" t="s">
        <v>29</v>
      </c>
      <c r="H260" s="434"/>
      <c r="I260" s="83"/>
    </row>
    <row r="261" spans="1:9" ht="16.5" thickBot="1">
      <c r="A261" s="676" t="s">
        <v>152</v>
      </c>
      <c r="B261" s="677"/>
      <c r="C261" s="677"/>
      <c r="D261" s="677"/>
      <c r="E261" s="677"/>
      <c r="F261" s="677"/>
      <c r="G261" s="677"/>
      <c r="H261" s="678"/>
      <c r="I261" s="83"/>
    </row>
    <row r="262" spans="1:8" ht="12.75">
      <c r="A262" s="5">
        <v>1</v>
      </c>
      <c r="B262" s="59" t="s">
        <v>106</v>
      </c>
      <c r="C262" s="30">
        <v>1610</v>
      </c>
      <c r="D262" s="224" t="s">
        <v>24</v>
      </c>
      <c r="E262" s="598"/>
      <c r="F262" s="408"/>
      <c r="G262" s="538"/>
      <c r="H262" s="446"/>
    </row>
    <row r="263" spans="1:8" ht="12.75">
      <c r="A263" s="7">
        <v>2</v>
      </c>
      <c r="B263" s="18" t="s">
        <v>107</v>
      </c>
      <c r="C263" s="7">
        <v>1620</v>
      </c>
      <c r="D263" s="197" t="s">
        <v>28</v>
      </c>
      <c r="E263" s="601" t="s">
        <v>29</v>
      </c>
      <c r="F263" s="409"/>
      <c r="G263" s="503" t="s">
        <v>29</v>
      </c>
      <c r="H263" s="409"/>
    </row>
    <row r="264" spans="1:10" ht="12.75">
      <c r="A264" s="7">
        <v>3</v>
      </c>
      <c r="B264" s="18" t="s">
        <v>108</v>
      </c>
      <c r="C264" s="7">
        <v>1630</v>
      </c>
      <c r="D264" s="197" t="s">
        <v>28</v>
      </c>
      <c r="E264" s="601" t="s">
        <v>29</v>
      </c>
      <c r="F264" s="409"/>
      <c r="G264" s="503" t="s">
        <v>29</v>
      </c>
      <c r="H264" s="409"/>
      <c r="J264" s="79"/>
    </row>
    <row r="265" spans="1:8" ht="12.75">
      <c r="A265" s="7">
        <v>4</v>
      </c>
      <c r="B265" s="18" t="s">
        <v>109</v>
      </c>
      <c r="C265" s="7">
        <v>1640</v>
      </c>
      <c r="D265" s="197" t="s">
        <v>28</v>
      </c>
      <c r="E265" s="601" t="s">
        <v>29</v>
      </c>
      <c r="F265" s="409"/>
      <c r="G265" s="503" t="s">
        <v>29</v>
      </c>
      <c r="H265" s="409"/>
    </row>
    <row r="266" spans="1:8" ht="13.5" thickBot="1">
      <c r="A266" s="31">
        <v>5</v>
      </c>
      <c r="B266" s="60" t="s">
        <v>182</v>
      </c>
      <c r="C266" s="31">
        <v>1650</v>
      </c>
      <c r="D266" s="226" t="s">
        <v>28</v>
      </c>
      <c r="E266" s="604" t="s">
        <v>29</v>
      </c>
      <c r="F266" s="493"/>
      <c r="G266" s="555"/>
      <c r="H266" s="448"/>
    </row>
    <row r="267" spans="1:9" ht="16.5" thickBot="1">
      <c r="A267" s="650" t="s">
        <v>153</v>
      </c>
      <c r="B267" s="651"/>
      <c r="C267" s="12">
        <v>1660</v>
      </c>
      <c r="D267" s="32" t="s">
        <v>28</v>
      </c>
      <c r="E267" s="619" t="s">
        <v>29</v>
      </c>
      <c r="F267" s="434"/>
      <c r="G267" s="552" t="s">
        <v>29</v>
      </c>
      <c r="H267" s="434"/>
      <c r="I267" s="83"/>
    </row>
    <row r="268" spans="1:9" ht="16.5" customHeight="1" thickBot="1">
      <c r="A268" s="653" t="s">
        <v>154</v>
      </c>
      <c r="B268" s="654"/>
      <c r="C268" s="35">
        <v>1670</v>
      </c>
      <c r="D268" s="222" t="s">
        <v>28</v>
      </c>
      <c r="E268" s="603" t="s">
        <v>29</v>
      </c>
      <c r="F268" s="445"/>
      <c r="G268" s="539" t="s">
        <v>29</v>
      </c>
      <c r="H268" s="445"/>
      <c r="I268" s="83"/>
    </row>
    <row r="269" spans="1:8" ht="13.5" thickBot="1">
      <c r="A269" s="87"/>
      <c r="B269" s="64" t="s">
        <v>155</v>
      </c>
      <c r="C269" s="36">
        <v>1671</v>
      </c>
      <c r="D269" s="2" t="s">
        <v>28</v>
      </c>
      <c r="E269" s="622" t="s">
        <v>29</v>
      </c>
      <c r="F269" s="467"/>
      <c r="G269" s="556" t="s">
        <v>29</v>
      </c>
      <c r="H269" s="467"/>
    </row>
    <row r="270" spans="1:9" ht="16.5" thickBot="1">
      <c r="A270" s="655" t="s">
        <v>156</v>
      </c>
      <c r="B270" s="656"/>
      <c r="C270" s="30">
        <v>1680</v>
      </c>
      <c r="D270" s="177" t="s">
        <v>28</v>
      </c>
      <c r="E270" s="501" t="s">
        <v>29</v>
      </c>
      <c r="F270" s="468"/>
      <c r="G270" s="557" t="s">
        <v>29</v>
      </c>
      <c r="H270" s="468"/>
      <c r="I270" s="83"/>
    </row>
    <row r="271" spans="1:9" ht="28.5" thickBot="1">
      <c r="A271" s="657" t="s">
        <v>220</v>
      </c>
      <c r="B271" s="658"/>
      <c r="C271" s="12">
        <v>1690</v>
      </c>
      <c r="D271" s="32" t="s">
        <v>28</v>
      </c>
      <c r="E271" s="602"/>
      <c r="F271" s="434"/>
      <c r="G271" s="527"/>
      <c r="H271" s="434"/>
      <c r="I271" s="180"/>
    </row>
    <row r="272" spans="1:10" ht="20.25" customHeight="1" thickBot="1">
      <c r="A272" s="642" t="s">
        <v>157</v>
      </c>
      <c r="B272" s="643"/>
      <c r="C272" s="643"/>
      <c r="D272" s="643"/>
      <c r="E272" s="643"/>
      <c r="F272" s="643"/>
      <c r="G272" s="643"/>
      <c r="H272" s="652"/>
      <c r="I272" s="82"/>
      <c r="J272" s="79"/>
    </row>
    <row r="273" spans="1:10" ht="17.25" customHeight="1" thickBot="1">
      <c r="A273" s="662" t="s">
        <v>158</v>
      </c>
      <c r="B273" s="663"/>
      <c r="C273" s="663"/>
      <c r="D273" s="663"/>
      <c r="E273" s="663"/>
      <c r="F273" s="663"/>
      <c r="G273" s="663"/>
      <c r="H273" s="664"/>
      <c r="I273" s="83"/>
      <c r="J273" s="79"/>
    </row>
    <row r="274" spans="1:8" ht="15">
      <c r="A274" s="253">
        <v>1</v>
      </c>
      <c r="B274" s="254" t="s">
        <v>159</v>
      </c>
      <c r="C274" s="24">
        <v>1700</v>
      </c>
      <c r="D274" s="205" t="s">
        <v>24</v>
      </c>
      <c r="E274" s="623">
        <f>'[1]загальний'!L264</f>
        <v>0</v>
      </c>
      <c r="F274" s="428">
        <f>'[1]загальний'!M264</f>
        <v>0</v>
      </c>
      <c r="G274" s="558"/>
      <c r="H274" s="469"/>
    </row>
    <row r="275" spans="1:8" ht="15">
      <c r="A275" s="255">
        <v>2</v>
      </c>
      <c r="B275" s="256" t="s">
        <v>160</v>
      </c>
      <c r="C275" s="15">
        <v>1710</v>
      </c>
      <c r="D275" s="201" t="s">
        <v>39</v>
      </c>
      <c r="E275" s="624">
        <f>'[1]загальний'!L265</f>
        <v>15957</v>
      </c>
      <c r="F275" s="487">
        <f>'[1]загальний'!M265</f>
        <v>2748.1</v>
      </c>
      <c r="G275" s="559">
        <v>15837</v>
      </c>
      <c r="H275" s="470">
        <v>1649.7</v>
      </c>
    </row>
    <row r="276" spans="1:8" ht="15">
      <c r="A276" s="255">
        <v>3</v>
      </c>
      <c r="B276" s="256" t="s">
        <v>58</v>
      </c>
      <c r="C276" s="24">
        <v>1720</v>
      </c>
      <c r="D276" s="201" t="s">
        <v>39</v>
      </c>
      <c r="E276" s="624">
        <f>'[1]загальний'!L266</f>
        <v>15957</v>
      </c>
      <c r="F276" s="487">
        <f>'[1]загальний'!M266</f>
        <v>853.1</v>
      </c>
      <c r="G276" s="559">
        <v>15749</v>
      </c>
      <c r="H276" s="470">
        <v>847.9</v>
      </c>
    </row>
    <row r="277" spans="1:8" ht="15.75" thickBot="1">
      <c r="A277" s="257">
        <v>4</v>
      </c>
      <c r="B277" s="258" t="s">
        <v>182</v>
      </c>
      <c r="C277" s="22">
        <v>1730</v>
      </c>
      <c r="D277" s="204" t="s">
        <v>28</v>
      </c>
      <c r="E277" s="625" t="s">
        <v>29</v>
      </c>
      <c r="F277" s="487">
        <f>'[1]загальний'!M267</f>
        <v>0</v>
      </c>
      <c r="G277" s="560" t="s">
        <v>29</v>
      </c>
      <c r="H277" s="471"/>
    </row>
    <row r="278" spans="1:9" ht="16.5" thickBot="1">
      <c r="A278" s="670" t="s">
        <v>191</v>
      </c>
      <c r="B278" s="671"/>
      <c r="C278" s="10">
        <v>1740</v>
      </c>
      <c r="D278" s="273" t="s">
        <v>28</v>
      </c>
      <c r="E278" s="593" t="s">
        <v>29</v>
      </c>
      <c r="F278" s="433">
        <f>SUM(F274:F277)</f>
        <v>3601.2</v>
      </c>
      <c r="G278" s="561" t="s">
        <v>29</v>
      </c>
      <c r="H278" s="433">
        <f>SUM(H274:H277)</f>
        <v>2497.6</v>
      </c>
      <c r="I278" s="84"/>
    </row>
    <row r="279" spans="1:9" ht="16.5" thickBot="1">
      <c r="A279" s="648" t="s">
        <v>161</v>
      </c>
      <c r="B279" s="649"/>
      <c r="C279" s="12">
        <v>1750</v>
      </c>
      <c r="D279" s="192" t="s">
        <v>28</v>
      </c>
      <c r="E279" s="626" t="s">
        <v>29</v>
      </c>
      <c r="F279" s="472">
        <f>SUM(F280:F282)</f>
        <v>0</v>
      </c>
      <c r="G279" s="562" t="s">
        <v>29</v>
      </c>
      <c r="H279" s="472">
        <f>SUM(H280:H282)</f>
        <v>0</v>
      </c>
      <c r="I279" s="83"/>
    </row>
    <row r="280" spans="1:8" ht="15">
      <c r="A280" s="672"/>
      <c r="B280" s="259" t="s">
        <v>222</v>
      </c>
      <c r="C280" s="24">
        <v>1751</v>
      </c>
      <c r="D280" s="205" t="s">
        <v>162</v>
      </c>
      <c r="E280" s="624">
        <f>'[1]загальний'!L270</f>
        <v>0</v>
      </c>
      <c r="F280" s="487">
        <f>'[1]загальний'!M270</f>
        <v>0</v>
      </c>
      <c r="G280" s="558"/>
      <c r="H280" s="469"/>
    </row>
    <row r="281" spans="1:8" ht="15">
      <c r="A281" s="672"/>
      <c r="B281" s="260" t="s">
        <v>223</v>
      </c>
      <c r="C281" s="15">
        <v>1752</v>
      </c>
      <c r="D281" s="201" t="s">
        <v>162</v>
      </c>
      <c r="E281" s="624">
        <f>'[1]загальний'!L271</f>
        <v>0</v>
      </c>
      <c r="F281" s="487">
        <f>'[1]загальний'!M271</f>
        <v>0</v>
      </c>
      <c r="G281" s="559"/>
      <c r="H281" s="470"/>
    </row>
    <row r="282" spans="1:8" ht="15.75" thickBot="1">
      <c r="A282" s="644"/>
      <c r="B282" s="261" t="s">
        <v>224</v>
      </c>
      <c r="C282" s="22">
        <v>1753</v>
      </c>
      <c r="D282" s="204" t="s">
        <v>163</v>
      </c>
      <c r="E282" s="624">
        <f>'[1]загальний'!L272</f>
        <v>0</v>
      </c>
      <c r="F282" s="487">
        <f>'[1]загальний'!M272</f>
        <v>0</v>
      </c>
      <c r="G282" s="560"/>
      <c r="H282" s="473"/>
    </row>
    <row r="283" spans="1:9" ht="16.5" thickBot="1">
      <c r="A283" s="648" t="s">
        <v>164</v>
      </c>
      <c r="B283" s="649"/>
      <c r="C283" s="12">
        <v>1760</v>
      </c>
      <c r="D283" s="192" t="s">
        <v>28</v>
      </c>
      <c r="E283" s="593" t="s">
        <v>29</v>
      </c>
      <c r="F283" s="433">
        <f>SUM(F284:F286)</f>
        <v>0</v>
      </c>
      <c r="G283" s="561" t="s">
        <v>29</v>
      </c>
      <c r="H283" s="433">
        <f>SUM(H284:H286)</f>
        <v>0</v>
      </c>
      <c r="I283" s="83"/>
    </row>
    <row r="284" spans="1:8" ht="15">
      <c r="A284" s="659"/>
      <c r="B284" s="262" t="s">
        <v>225</v>
      </c>
      <c r="C284" s="5">
        <v>1761</v>
      </c>
      <c r="D284" s="207" t="s">
        <v>162</v>
      </c>
      <c r="E284" s="584">
        <f>'[1]загальний'!L274</f>
        <v>0</v>
      </c>
      <c r="F284" s="489">
        <f>'[1]загальний'!M274</f>
        <v>0</v>
      </c>
      <c r="G284" s="528"/>
      <c r="H284" s="435"/>
    </row>
    <row r="285" spans="1:8" ht="15.75" customHeight="1">
      <c r="A285" s="660"/>
      <c r="B285" s="263" t="s">
        <v>226</v>
      </c>
      <c r="C285" s="34">
        <v>1762</v>
      </c>
      <c r="D285" s="202" t="s">
        <v>162</v>
      </c>
      <c r="E285" s="585">
        <f>'[1]загальний'!L275</f>
        <v>0</v>
      </c>
      <c r="F285" s="490">
        <f>'[1]загальний'!M275</f>
        <v>0</v>
      </c>
      <c r="G285" s="521"/>
      <c r="H285" s="429"/>
    </row>
    <row r="286" spans="1:8" ht="15.75" customHeight="1" thickBot="1">
      <c r="A286" s="661"/>
      <c r="B286" s="264" t="s">
        <v>227</v>
      </c>
      <c r="C286" s="3">
        <v>1763</v>
      </c>
      <c r="D286" s="203" t="s">
        <v>162</v>
      </c>
      <c r="E286" s="627">
        <f>'[1]загальний'!L276</f>
        <v>0</v>
      </c>
      <c r="F286" s="491">
        <f>'[1]загальний'!M276</f>
        <v>0</v>
      </c>
      <c r="G286" s="525"/>
      <c r="H286" s="436"/>
    </row>
    <row r="287" spans="1:9" ht="15.75">
      <c r="A287" s="634" t="s">
        <v>165</v>
      </c>
      <c r="B287" s="635"/>
      <c r="C287" s="24">
        <v>1770</v>
      </c>
      <c r="D287" s="205" t="s">
        <v>28</v>
      </c>
      <c r="E287" s="628" t="s">
        <v>29</v>
      </c>
      <c r="F287" s="428">
        <f>'[1]загальний'!$M$277</f>
        <v>0</v>
      </c>
      <c r="G287" s="563" t="s">
        <v>29</v>
      </c>
      <c r="H287" s="469"/>
      <c r="I287" s="83"/>
    </row>
    <row r="288" spans="1:8" ht="15.75" thickBot="1">
      <c r="A288" s="265"/>
      <c r="B288" s="266" t="s">
        <v>228</v>
      </c>
      <c r="C288" s="10">
        <v>1771</v>
      </c>
      <c r="D288" s="204" t="s">
        <v>28</v>
      </c>
      <c r="E288" s="629" t="s">
        <v>29</v>
      </c>
      <c r="F288" s="496">
        <f>'[1]загальний'!$M$278</f>
        <v>0</v>
      </c>
      <c r="G288" s="560" t="s">
        <v>29</v>
      </c>
      <c r="H288" s="473"/>
    </row>
    <row r="289" spans="1:10" ht="16.5" thickBot="1">
      <c r="A289" s="636" t="s">
        <v>166</v>
      </c>
      <c r="B289" s="637"/>
      <c r="C289" s="637"/>
      <c r="D289" s="637"/>
      <c r="E289" s="637"/>
      <c r="F289" s="637"/>
      <c r="G289" s="637"/>
      <c r="H289" s="638"/>
      <c r="I289" s="83"/>
      <c r="J289" s="79"/>
    </row>
    <row r="290" spans="1:8" ht="30">
      <c r="A290" s="115">
        <v>1</v>
      </c>
      <c r="B290" s="280" t="s">
        <v>167</v>
      </c>
      <c r="C290" s="5">
        <v>1780</v>
      </c>
      <c r="D290" s="207" t="s">
        <v>39</v>
      </c>
      <c r="E290" s="584">
        <f>'[1]загальний'!L280</f>
        <v>18130</v>
      </c>
      <c r="F290" s="489">
        <f>'[1]загальний'!M280</f>
        <v>2637.4</v>
      </c>
      <c r="G290" s="528">
        <v>21429</v>
      </c>
      <c r="H290" s="435">
        <v>2921.4</v>
      </c>
    </row>
    <row r="291" spans="1:8" ht="15">
      <c r="A291" s="182">
        <v>2</v>
      </c>
      <c r="B291" s="281" t="s">
        <v>168</v>
      </c>
      <c r="C291" s="7">
        <v>1790</v>
      </c>
      <c r="D291" s="209" t="s">
        <v>39</v>
      </c>
      <c r="E291" s="585">
        <f>'[1]загальний'!L281</f>
        <v>7820</v>
      </c>
      <c r="F291" s="490">
        <f>'[1]загальний'!M281</f>
        <v>1067</v>
      </c>
      <c r="G291" s="524">
        <v>7446</v>
      </c>
      <c r="H291" s="474">
        <v>458</v>
      </c>
    </row>
    <row r="292" spans="1:8" ht="15">
      <c r="A292" s="117">
        <v>3</v>
      </c>
      <c r="B292" s="282" t="s">
        <v>169</v>
      </c>
      <c r="C292" s="7">
        <v>1800</v>
      </c>
      <c r="D292" s="209" t="s">
        <v>28</v>
      </c>
      <c r="E292" s="589" t="s">
        <v>29</v>
      </c>
      <c r="F292" s="490">
        <f>'[1]загальний'!M282</f>
        <v>0</v>
      </c>
      <c r="G292" s="524" t="s">
        <v>29</v>
      </c>
      <c r="H292" s="474"/>
    </row>
    <row r="293" spans="1:8" ht="15.75" thickBot="1">
      <c r="A293" s="176">
        <v>4</v>
      </c>
      <c r="B293" s="283" t="s">
        <v>182</v>
      </c>
      <c r="C293" s="31">
        <v>1810</v>
      </c>
      <c r="D293" s="208" t="s">
        <v>28</v>
      </c>
      <c r="E293" s="630" t="s">
        <v>29</v>
      </c>
      <c r="F293" s="491">
        <f>'[1]загальний'!M283</f>
        <v>0</v>
      </c>
      <c r="G293" s="564" t="s">
        <v>29</v>
      </c>
      <c r="H293" s="439"/>
    </row>
    <row r="294" spans="1:9" ht="16.5" thickBot="1">
      <c r="A294" s="646" t="s">
        <v>196</v>
      </c>
      <c r="B294" s="647"/>
      <c r="C294" s="12">
        <v>1820</v>
      </c>
      <c r="D294" s="192" t="s">
        <v>28</v>
      </c>
      <c r="E294" s="593" t="s">
        <v>29</v>
      </c>
      <c r="F294" s="433">
        <f>SUM(F290:F293)</f>
        <v>3704.4</v>
      </c>
      <c r="G294" s="561" t="s">
        <v>29</v>
      </c>
      <c r="H294" s="433">
        <f>SUM(H290:H293)</f>
        <v>3379.4</v>
      </c>
      <c r="I294" s="83"/>
    </row>
    <row r="295" spans="1:9" ht="16.5" thickBot="1">
      <c r="A295" s="648" t="s">
        <v>170</v>
      </c>
      <c r="B295" s="649"/>
      <c r="C295" s="12">
        <v>1830</v>
      </c>
      <c r="D295" s="192" t="s">
        <v>28</v>
      </c>
      <c r="E295" s="593" t="s">
        <v>29</v>
      </c>
      <c r="F295" s="433">
        <f>'[1]загальний'!$M$285</f>
        <v>782.8</v>
      </c>
      <c r="G295" s="561" t="s">
        <v>29</v>
      </c>
      <c r="H295" s="442">
        <v>3342.8</v>
      </c>
      <c r="I295" s="83"/>
    </row>
    <row r="296" spans="1:9" ht="16.5" thickBot="1">
      <c r="A296" s="640" t="s">
        <v>171</v>
      </c>
      <c r="B296" s="641"/>
      <c r="C296" s="26">
        <v>1840</v>
      </c>
      <c r="D296" s="206" t="s">
        <v>172</v>
      </c>
      <c r="E296" s="631" t="s">
        <v>29</v>
      </c>
      <c r="F296" s="497">
        <f>'[1]загальний'!$M$286</f>
        <v>361.8</v>
      </c>
      <c r="G296" s="563" t="s">
        <v>29</v>
      </c>
      <c r="H296" s="441">
        <v>1495.7</v>
      </c>
      <c r="I296" s="83"/>
    </row>
    <row r="297" spans="1:9" ht="27" thickBot="1">
      <c r="A297" s="642" t="s">
        <v>209</v>
      </c>
      <c r="B297" s="643"/>
      <c r="C297" s="35">
        <v>1850</v>
      </c>
      <c r="D297" s="286" t="s">
        <v>28</v>
      </c>
      <c r="E297" s="582"/>
      <c r="F297" s="433">
        <f>F278+F279+F283+F287+F294+F295+F296</f>
        <v>8450.2</v>
      </c>
      <c r="G297" s="526"/>
      <c r="H297" s="433">
        <f>H278+H279+H283+H287+H294+H295+H296</f>
        <v>10715.5</v>
      </c>
      <c r="I297" s="121"/>
    </row>
    <row r="298" spans="1:9" ht="21" thickBot="1">
      <c r="A298" s="644" t="s">
        <v>173</v>
      </c>
      <c r="B298" s="645"/>
      <c r="C298" s="10">
        <v>1860</v>
      </c>
      <c r="D298" s="273" t="s">
        <v>28</v>
      </c>
      <c r="E298" s="632"/>
      <c r="F298" s="472">
        <f>F127+F167+F271+F297</f>
        <v>10376.300000000001</v>
      </c>
      <c r="G298" s="565"/>
      <c r="H298" s="472">
        <f>H127+H167+H271+H297</f>
        <v>15163.7</v>
      </c>
      <c r="I298" s="86"/>
    </row>
    <row r="299" ht="12.75">
      <c r="B299" s="79"/>
    </row>
    <row r="300" ht="12.75">
      <c r="A300" s="73"/>
    </row>
    <row r="301" spans="1:9" ht="12.75">
      <c r="A301" s="73"/>
      <c r="B301" s="76" t="s">
        <v>198</v>
      </c>
      <c r="D301" s="639" t="s">
        <v>201</v>
      </c>
      <c r="E301" s="639"/>
      <c r="F301" s="639"/>
      <c r="G301" s="639"/>
      <c r="H301" s="639"/>
      <c r="I301" s="79"/>
    </row>
    <row r="302" spans="1:9" ht="12.75">
      <c r="A302" s="73"/>
      <c r="I302" s="79"/>
    </row>
    <row r="303" ht="12.75">
      <c r="A303" s="73"/>
    </row>
    <row r="304" spans="1:8" ht="12.75">
      <c r="A304" s="73"/>
      <c r="B304" s="78"/>
      <c r="D304" s="639" t="s">
        <v>199</v>
      </c>
      <c r="E304" s="639"/>
      <c r="F304" s="639"/>
      <c r="G304" s="639"/>
      <c r="H304" s="639"/>
    </row>
    <row r="305" spans="1:8" ht="12.75">
      <c r="A305" s="73"/>
      <c r="B305" s="78" t="s">
        <v>197</v>
      </c>
      <c r="D305" s="639" t="s">
        <v>200</v>
      </c>
      <c r="E305" s="639"/>
      <c r="F305" s="639"/>
      <c r="G305" s="639"/>
      <c r="H305" s="639"/>
    </row>
    <row r="306" ht="12.75">
      <c r="A306" s="73"/>
    </row>
    <row r="307" ht="12.75">
      <c r="A307" s="73"/>
    </row>
    <row r="308" ht="12.75">
      <c r="A308" s="73"/>
    </row>
    <row r="309" ht="12.75">
      <c r="A309" s="73"/>
    </row>
    <row r="310" ht="12.75">
      <c r="A310" s="73"/>
    </row>
    <row r="311" ht="12.75">
      <c r="A311" s="73"/>
    </row>
    <row r="312" ht="12.75">
      <c r="A312" s="73"/>
    </row>
    <row r="313" ht="12.75">
      <c r="A313" s="73"/>
    </row>
    <row r="314" ht="12.75">
      <c r="A314" s="73"/>
    </row>
    <row r="315" ht="12.75">
      <c r="A315" s="73"/>
    </row>
    <row r="316" ht="12.75">
      <c r="A316" s="73"/>
    </row>
    <row r="317" ht="12.75">
      <c r="A317" s="73"/>
    </row>
    <row r="318" ht="12.75">
      <c r="A318" s="73"/>
    </row>
    <row r="319" ht="12.75">
      <c r="A319" s="73"/>
    </row>
    <row r="320" ht="12.75">
      <c r="A320" s="73"/>
    </row>
    <row r="321" ht="12.75">
      <c r="A321" s="73"/>
    </row>
    <row r="322" ht="12.75">
      <c r="A322" s="73"/>
    </row>
    <row r="323" ht="12.75">
      <c r="A323" s="73"/>
    </row>
    <row r="324" ht="12.75">
      <c r="A324" s="73"/>
    </row>
    <row r="325" ht="12.75">
      <c r="A325" s="73"/>
    </row>
    <row r="326" ht="12.75">
      <c r="A326" s="73"/>
    </row>
    <row r="327" ht="12.75">
      <c r="A327" s="73"/>
    </row>
    <row r="328" ht="12.75">
      <c r="A328" s="73"/>
    </row>
    <row r="329" ht="12.75">
      <c r="A329" s="73"/>
    </row>
    <row r="330" ht="12.75">
      <c r="A330" s="73"/>
    </row>
    <row r="331" ht="12.75">
      <c r="A331" s="73"/>
    </row>
    <row r="332" ht="12.75">
      <c r="A332" s="73"/>
    </row>
    <row r="333" ht="12.75">
      <c r="A333" s="73"/>
    </row>
    <row r="334" ht="12.75">
      <c r="A334" s="73"/>
    </row>
    <row r="335" ht="12.75">
      <c r="A335" s="73"/>
    </row>
    <row r="336" ht="12.75">
      <c r="A336" s="73"/>
    </row>
    <row r="337" ht="12.75">
      <c r="A337" s="73"/>
    </row>
    <row r="338" ht="12.75">
      <c r="A338" s="73"/>
    </row>
    <row r="339" ht="12.75">
      <c r="A339" s="73"/>
    </row>
    <row r="340" ht="12.75">
      <c r="A340" s="73"/>
    </row>
    <row r="341" ht="12.75">
      <c r="A341" s="73"/>
    </row>
    <row r="342" ht="12.75">
      <c r="A342" s="73"/>
    </row>
    <row r="343" ht="12.75">
      <c r="A343" s="73"/>
    </row>
    <row r="344" ht="12.75">
      <c r="A344" s="73"/>
    </row>
    <row r="345" ht="12.75">
      <c r="A345" s="73"/>
    </row>
    <row r="346" ht="12.75">
      <c r="A346" s="73"/>
    </row>
    <row r="347" ht="12.75">
      <c r="A347" s="73"/>
    </row>
    <row r="348" ht="12.75">
      <c r="A348" s="73"/>
    </row>
    <row r="349" ht="12.75">
      <c r="A349" s="73"/>
    </row>
    <row r="350" ht="12.75">
      <c r="A350" s="73"/>
    </row>
    <row r="351" ht="12.75">
      <c r="A351" s="73"/>
    </row>
    <row r="352" ht="12.75">
      <c r="A352" s="73"/>
    </row>
    <row r="353" ht="12.75">
      <c r="A353" s="73"/>
    </row>
    <row r="354" ht="12.75">
      <c r="A354" s="73"/>
    </row>
    <row r="355" ht="12.75">
      <c r="A355" s="73"/>
    </row>
    <row r="356" ht="12.75">
      <c r="A356" s="73"/>
    </row>
    <row r="357" ht="12.75">
      <c r="A357" s="73"/>
    </row>
    <row r="358" ht="12.75">
      <c r="A358" s="73"/>
    </row>
    <row r="359" ht="12.75">
      <c r="A359" s="73"/>
    </row>
    <row r="360" ht="12.75">
      <c r="A360" s="73"/>
    </row>
    <row r="361" ht="12.75">
      <c r="A361" s="73"/>
    </row>
    <row r="362" ht="12.75">
      <c r="A362" s="73"/>
    </row>
    <row r="363" ht="12.75">
      <c r="A363" s="73"/>
    </row>
    <row r="364" ht="12.75">
      <c r="A364" s="73"/>
    </row>
    <row r="365" ht="12.75">
      <c r="A365" s="73"/>
    </row>
    <row r="366" ht="12.75">
      <c r="A366" s="73"/>
    </row>
    <row r="367" ht="12.75">
      <c r="A367" s="73"/>
    </row>
    <row r="368" ht="12.75">
      <c r="A368" s="73"/>
    </row>
    <row r="369" ht="12.75">
      <c r="A369" s="73"/>
    </row>
    <row r="370" ht="12.75">
      <c r="A370" s="73"/>
    </row>
    <row r="371" ht="12.75">
      <c r="A371" s="73"/>
    </row>
    <row r="372" ht="12.75">
      <c r="A372" s="73"/>
    </row>
    <row r="373" ht="12.75">
      <c r="A373" s="73"/>
    </row>
    <row r="374" ht="12.75">
      <c r="A374" s="73"/>
    </row>
    <row r="375" ht="12.75">
      <c r="A375" s="73"/>
    </row>
    <row r="376" ht="12.75">
      <c r="A376" s="73"/>
    </row>
    <row r="377" ht="12.75">
      <c r="A377" s="73"/>
    </row>
    <row r="378" ht="12.75">
      <c r="A378" s="73"/>
    </row>
    <row r="379" ht="12.75">
      <c r="A379" s="73"/>
    </row>
    <row r="380" ht="12.75">
      <c r="A380" s="73"/>
    </row>
    <row r="381" ht="12.75">
      <c r="A381" s="73"/>
    </row>
    <row r="382" ht="12.75">
      <c r="A382" s="73"/>
    </row>
    <row r="383" ht="12.75">
      <c r="A383" s="73"/>
    </row>
    <row r="384" ht="12.75">
      <c r="A384" s="73"/>
    </row>
    <row r="385" ht="12.75">
      <c r="A385" s="73"/>
    </row>
    <row r="386" ht="12.75">
      <c r="A386" s="73"/>
    </row>
    <row r="387" ht="12.75">
      <c r="A387" s="73"/>
    </row>
    <row r="388" ht="12.75">
      <c r="A388" s="73"/>
    </row>
    <row r="389" ht="12.75">
      <c r="A389" s="73"/>
    </row>
    <row r="390" ht="12.75">
      <c r="A390" s="73"/>
    </row>
    <row r="391" ht="12.75">
      <c r="A391" s="73"/>
    </row>
    <row r="392" ht="12.75">
      <c r="A392" s="73"/>
    </row>
    <row r="393" ht="12.75">
      <c r="A393" s="73"/>
    </row>
    <row r="394" ht="12.75">
      <c r="A394" s="73"/>
    </row>
    <row r="395" ht="12.75">
      <c r="A395" s="73"/>
    </row>
    <row r="396" ht="12.75">
      <c r="A396" s="73"/>
    </row>
    <row r="397" ht="12.75">
      <c r="A397" s="73"/>
    </row>
    <row r="398" ht="12.75">
      <c r="A398" s="73"/>
    </row>
    <row r="399" ht="12.75">
      <c r="A399" s="73"/>
    </row>
    <row r="400" ht="12.75">
      <c r="A400" s="73"/>
    </row>
    <row r="401" ht="12.75">
      <c r="A401" s="73"/>
    </row>
    <row r="402" ht="12.75">
      <c r="A402" s="73"/>
    </row>
    <row r="403" ht="12.75">
      <c r="A403" s="73"/>
    </row>
    <row r="404" ht="12.75">
      <c r="A404" s="73"/>
    </row>
    <row r="405" ht="12.75">
      <c r="A405" s="73"/>
    </row>
    <row r="406" ht="12.75">
      <c r="A406" s="73"/>
    </row>
    <row r="407" ht="12.75">
      <c r="A407" s="73"/>
    </row>
    <row r="408" ht="12.75">
      <c r="A408" s="73"/>
    </row>
    <row r="409" ht="12.75">
      <c r="A409" s="73"/>
    </row>
    <row r="410" ht="12.75">
      <c r="A410" s="73"/>
    </row>
    <row r="411" ht="12.75">
      <c r="A411" s="73"/>
    </row>
    <row r="412" ht="12.75">
      <c r="A412" s="73"/>
    </row>
    <row r="413" ht="12.75">
      <c r="A413" s="73"/>
    </row>
    <row r="414" ht="12.75">
      <c r="A414" s="73"/>
    </row>
    <row r="415" ht="12.75">
      <c r="A415" s="73"/>
    </row>
    <row r="416" ht="12.75">
      <c r="A416" s="73"/>
    </row>
    <row r="417" ht="12.75">
      <c r="A417" s="73"/>
    </row>
    <row r="418" ht="12.75">
      <c r="A418" s="73"/>
    </row>
    <row r="419" ht="12.75">
      <c r="A419" s="73"/>
    </row>
    <row r="420" ht="12.75">
      <c r="A420" s="73"/>
    </row>
    <row r="421" ht="12.75">
      <c r="A421" s="73"/>
    </row>
    <row r="422" ht="12.75">
      <c r="A422" s="73"/>
    </row>
    <row r="423" ht="12.75">
      <c r="A423" s="73"/>
    </row>
    <row r="424" ht="12.75">
      <c r="A424" s="73"/>
    </row>
    <row r="425" ht="12.75">
      <c r="A425" s="73"/>
    </row>
    <row r="426" ht="12.75">
      <c r="A426" s="73"/>
    </row>
    <row r="427" ht="12.75">
      <c r="A427" s="73"/>
    </row>
    <row r="428" ht="12.75">
      <c r="A428" s="73"/>
    </row>
    <row r="429" ht="12.75">
      <c r="A429" s="73"/>
    </row>
    <row r="430" ht="12.75">
      <c r="A430" s="73"/>
    </row>
    <row r="431" ht="12.75">
      <c r="A431" s="73"/>
    </row>
    <row r="432" ht="12.75">
      <c r="A432" s="73"/>
    </row>
    <row r="433" ht="12.75">
      <c r="A433" s="73"/>
    </row>
    <row r="434" ht="12.75">
      <c r="A434" s="73"/>
    </row>
    <row r="435" ht="12.75">
      <c r="A435" s="73"/>
    </row>
    <row r="436" ht="12.75">
      <c r="A436" s="73"/>
    </row>
    <row r="437" ht="12.75">
      <c r="A437" s="73"/>
    </row>
    <row r="438" ht="12.75">
      <c r="A438" s="73"/>
    </row>
    <row r="439" ht="12.75">
      <c r="A439" s="73"/>
    </row>
    <row r="440" ht="12.75">
      <c r="A440" s="73"/>
    </row>
    <row r="441" ht="12.75">
      <c r="A441" s="73"/>
    </row>
    <row r="442" ht="12.75">
      <c r="A442" s="73"/>
    </row>
    <row r="443" ht="12.75">
      <c r="A443" s="73"/>
    </row>
    <row r="444" ht="12.75">
      <c r="A444" s="73"/>
    </row>
    <row r="445" ht="12.75">
      <c r="A445" s="73"/>
    </row>
    <row r="446" ht="12.75">
      <c r="A446" s="73"/>
    </row>
    <row r="447" ht="12.75">
      <c r="A447" s="73"/>
    </row>
    <row r="448" ht="12.75">
      <c r="A448" s="73"/>
    </row>
    <row r="449" ht="12.75">
      <c r="A449" s="73"/>
    </row>
    <row r="450" ht="12.75">
      <c r="A450" s="73"/>
    </row>
    <row r="451" ht="12.75">
      <c r="A451" s="73"/>
    </row>
    <row r="452" ht="12.75">
      <c r="A452" s="73"/>
    </row>
    <row r="453" ht="12.75">
      <c r="A453" s="73"/>
    </row>
    <row r="454" ht="12.75">
      <c r="A454" s="73"/>
    </row>
    <row r="455" ht="12.75">
      <c r="A455" s="73"/>
    </row>
    <row r="456" ht="12.75">
      <c r="A456" s="73"/>
    </row>
    <row r="457" ht="12.75">
      <c r="A457" s="73"/>
    </row>
    <row r="458" ht="12.75">
      <c r="A458" s="73"/>
    </row>
    <row r="459" ht="12.75">
      <c r="A459" s="73"/>
    </row>
    <row r="460" ht="12.75">
      <c r="A460" s="73"/>
    </row>
    <row r="461" ht="12.75">
      <c r="A461" s="73"/>
    </row>
    <row r="462" ht="12.75">
      <c r="A462" s="73"/>
    </row>
  </sheetData>
  <sheetProtection/>
  <mergeCells count="131">
    <mergeCell ref="H6:H7"/>
    <mergeCell ref="A7:G7"/>
    <mergeCell ref="A8:H8"/>
    <mergeCell ref="A9:H9"/>
    <mergeCell ref="A26:B26"/>
    <mergeCell ref="A10:H10"/>
    <mergeCell ref="B12:B13"/>
    <mergeCell ref="E12:F12"/>
    <mergeCell ref="G12:H12"/>
    <mergeCell ref="A15:H15"/>
    <mergeCell ref="A16:H16"/>
    <mergeCell ref="A28:H28"/>
    <mergeCell ref="A29:A38"/>
    <mergeCell ref="B31:B32"/>
    <mergeCell ref="B33:B34"/>
    <mergeCell ref="B35:B36"/>
    <mergeCell ref="B37:B38"/>
    <mergeCell ref="B49:B50"/>
    <mergeCell ref="B51:B52"/>
    <mergeCell ref="B53:B54"/>
    <mergeCell ref="B55:B56"/>
    <mergeCell ref="A39:A56"/>
    <mergeCell ref="B39:B40"/>
    <mergeCell ref="B41:B42"/>
    <mergeCell ref="B45:B46"/>
    <mergeCell ref="B47:B48"/>
    <mergeCell ref="B43:B44"/>
    <mergeCell ref="A61:A62"/>
    <mergeCell ref="B61:B62"/>
    <mergeCell ref="A63:H63"/>
    <mergeCell ref="A68:A70"/>
    <mergeCell ref="A57:A58"/>
    <mergeCell ref="B57:B58"/>
    <mergeCell ref="A60:B60"/>
    <mergeCell ref="A80:A81"/>
    <mergeCell ref="A82:A87"/>
    <mergeCell ref="A88:A89"/>
    <mergeCell ref="B88:B89"/>
    <mergeCell ref="A71:B71"/>
    <mergeCell ref="A72:H72"/>
    <mergeCell ref="A73:A75"/>
    <mergeCell ref="A110:A112"/>
    <mergeCell ref="A92:B92"/>
    <mergeCell ref="A93:B93"/>
    <mergeCell ref="A94:H94"/>
    <mergeCell ref="A106:B106"/>
    <mergeCell ref="A107:H107"/>
    <mergeCell ref="A116:B116"/>
    <mergeCell ref="A117:H117"/>
    <mergeCell ref="A123:B123"/>
    <mergeCell ref="A142:H142"/>
    <mergeCell ref="A128:H128"/>
    <mergeCell ref="A129:H129"/>
    <mergeCell ref="A124:B124"/>
    <mergeCell ref="A126:B126"/>
    <mergeCell ref="A127:B127"/>
    <mergeCell ref="A143:A144"/>
    <mergeCell ref="A148:A149"/>
    <mergeCell ref="A153:B153"/>
    <mergeCell ref="A130:A131"/>
    <mergeCell ref="A135:A136"/>
    <mergeCell ref="A140:B140"/>
    <mergeCell ref="A141:B141"/>
    <mergeCell ref="A154:B154"/>
    <mergeCell ref="A155:H155"/>
    <mergeCell ref="A156:A157"/>
    <mergeCell ref="A161:A162"/>
    <mergeCell ref="A166:B166"/>
    <mergeCell ref="A167:B167"/>
    <mergeCell ref="A164:B164"/>
    <mergeCell ref="A165:B165"/>
    <mergeCell ref="A171:B171"/>
    <mergeCell ref="A172:H172"/>
    <mergeCell ref="A168:H168"/>
    <mergeCell ref="A169:A170"/>
    <mergeCell ref="B199:B200"/>
    <mergeCell ref="A173:A182"/>
    <mergeCell ref="B175:B176"/>
    <mergeCell ref="B177:B178"/>
    <mergeCell ref="B179:B180"/>
    <mergeCell ref="B181:B182"/>
    <mergeCell ref="A215:B215"/>
    <mergeCell ref="A183:A200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A201:A202"/>
    <mergeCell ref="B201:B202"/>
    <mergeCell ref="A204:B204"/>
    <mergeCell ref="A205:A206"/>
    <mergeCell ref="B205:B206"/>
    <mergeCell ref="A207:H207"/>
    <mergeCell ref="A216:H216"/>
    <mergeCell ref="A217:A219"/>
    <mergeCell ref="A224:A225"/>
    <mergeCell ref="A236:B236"/>
    <mergeCell ref="A226:A231"/>
    <mergeCell ref="A232:A233"/>
    <mergeCell ref="B232:B233"/>
    <mergeCell ref="A237:B237"/>
    <mergeCell ref="A238:H238"/>
    <mergeCell ref="A250:B250"/>
    <mergeCell ref="A283:B283"/>
    <mergeCell ref="A278:B278"/>
    <mergeCell ref="A279:B279"/>
    <mergeCell ref="A280:A282"/>
    <mergeCell ref="A251:H251"/>
    <mergeCell ref="A260:B260"/>
    <mergeCell ref="A261:H261"/>
    <mergeCell ref="A267:B267"/>
    <mergeCell ref="A272:H272"/>
    <mergeCell ref="A268:B268"/>
    <mergeCell ref="A270:B270"/>
    <mergeCell ref="A271:B271"/>
    <mergeCell ref="A284:A286"/>
    <mergeCell ref="A273:H273"/>
    <mergeCell ref="A287:B287"/>
    <mergeCell ref="A289:H289"/>
    <mergeCell ref="D305:H305"/>
    <mergeCell ref="A296:B296"/>
    <mergeCell ref="A297:B297"/>
    <mergeCell ref="A298:B298"/>
    <mergeCell ref="D301:H301"/>
    <mergeCell ref="D304:H304"/>
    <mergeCell ref="A294:B294"/>
    <mergeCell ref="A295:B295"/>
  </mergeCells>
  <conditionalFormatting sqref="A1:IV65536">
    <cfRule type="cellIs" priority="1" dxfId="2" operator="equal" stopIfTrue="1">
      <formula>0</formula>
    </cfRule>
  </conditionalFormatting>
  <printOptions horizontalCentered="1"/>
  <pageMargins left="0.3937007874015748" right="0" top="0.3937007874015748" bottom="0.3937007874015748" header="0" footer="0"/>
  <pageSetup fitToHeight="5" fitToWidth="5" horizontalDpi="600" verticalDpi="600" orientation="portrait" paperSize="9" scale="95" r:id="rId1"/>
  <rowBreaks count="5" manualBreakCount="5">
    <brk id="56" max="255" man="1"/>
    <brk id="106" max="255" man="1"/>
    <brk id="154" max="255" man="1"/>
    <brk id="206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62"/>
  <sheetViews>
    <sheetView showZeros="0" view="pageBreakPreview" zoomScaleSheetLayoutView="100" zoomScalePageLayoutView="0" workbookViewId="0" topLeftCell="A6">
      <pane ySplit="9" topLeftCell="A15" activePane="bottomLeft" state="frozen"/>
      <selection pane="topLeft" activeCell="A6" sqref="A6"/>
      <selection pane="bottomLeft" activeCell="A7" sqref="A7:G7"/>
    </sheetView>
  </sheetViews>
  <sheetFormatPr defaultColWidth="9.00390625" defaultRowHeight="12.75"/>
  <cols>
    <col min="1" max="1" width="4.375" style="77" customWidth="1"/>
    <col min="2" max="2" width="52.875" style="72" customWidth="1"/>
    <col min="3" max="3" width="5.375" style="77" customWidth="1"/>
    <col min="4" max="4" width="7.75390625" style="77" customWidth="1"/>
    <col min="5" max="8" width="8.625" style="77" customWidth="1"/>
    <col min="9" max="9" width="9.125" style="72" customWidth="1"/>
    <col min="10" max="10" width="5.375" style="73" customWidth="1"/>
    <col min="11" max="16384" width="9.125" style="72" customWidth="1"/>
  </cols>
  <sheetData>
    <row r="1" spans="2:5" ht="14.25" customHeight="1">
      <c r="B1" s="80" t="s">
        <v>204</v>
      </c>
      <c r="E1" s="77" t="s">
        <v>0</v>
      </c>
    </row>
    <row r="2" spans="2:5" ht="12.75">
      <c r="B2" s="81" t="s">
        <v>202</v>
      </c>
      <c r="E2" s="77" t="s">
        <v>1</v>
      </c>
    </row>
    <row r="3" spans="2:5" ht="12.75">
      <c r="B3" s="77" t="s">
        <v>203</v>
      </c>
      <c r="E3" s="77" t="s">
        <v>2</v>
      </c>
    </row>
    <row r="4" spans="1:10" s="301" customFormat="1" ht="7.5">
      <c r="A4" s="299"/>
      <c r="B4" s="300" t="s">
        <v>3</v>
      </c>
      <c r="C4" s="299"/>
      <c r="D4" s="299"/>
      <c r="E4" s="299"/>
      <c r="F4" s="299"/>
      <c r="G4" s="299"/>
      <c r="H4" s="299"/>
      <c r="J4" s="302"/>
    </row>
    <row r="5" spans="1:10" s="301" customFormat="1" ht="7.5">
      <c r="A5" s="299"/>
      <c r="C5" s="299"/>
      <c r="D5" s="299"/>
      <c r="E5" s="299"/>
      <c r="F5" s="299"/>
      <c r="G5" s="299"/>
      <c r="H5" s="299"/>
      <c r="J5" s="302"/>
    </row>
    <row r="6" spans="6:8" ht="12.75">
      <c r="F6" s="77" t="s">
        <v>4</v>
      </c>
      <c r="H6" s="866" t="s">
        <v>210</v>
      </c>
    </row>
    <row r="7" spans="1:10" ht="16.5" customHeight="1">
      <c r="A7" s="789" t="s">
        <v>6</v>
      </c>
      <c r="B7" s="789"/>
      <c r="C7" s="789"/>
      <c r="D7" s="789"/>
      <c r="E7" s="789"/>
      <c r="F7" s="789"/>
      <c r="G7" s="789"/>
      <c r="H7" s="866"/>
      <c r="J7" s="79"/>
    </row>
    <row r="8" spans="1:10" ht="12.75">
      <c r="A8" s="789" t="s">
        <v>7</v>
      </c>
      <c r="B8" s="789"/>
      <c r="C8" s="789"/>
      <c r="D8" s="789"/>
      <c r="E8" s="789"/>
      <c r="F8" s="789"/>
      <c r="G8" s="789"/>
      <c r="H8" s="789"/>
      <c r="J8" s="79"/>
    </row>
    <row r="9" spans="1:10" ht="15" customHeight="1">
      <c r="A9" s="789" t="s">
        <v>8</v>
      </c>
      <c r="B9" s="789"/>
      <c r="C9" s="789"/>
      <c r="D9" s="789"/>
      <c r="E9" s="789"/>
      <c r="F9" s="789"/>
      <c r="G9" s="789"/>
      <c r="H9" s="789"/>
      <c r="J9" s="79"/>
    </row>
    <row r="10" spans="1:10" ht="18.75" customHeight="1">
      <c r="A10" s="791" t="s">
        <v>232</v>
      </c>
      <c r="B10" s="791"/>
      <c r="C10" s="791"/>
      <c r="D10" s="791"/>
      <c r="E10" s="791"/>
      <c r="F10" s="791"/>
      <c r="G10" s="791"/>
      <c r="H10" s="791"/>
      <c r="J10" s="79"/>
    </row>
    <row r="11" spans="1:8" ht="15" customHeight="1" thickBot="1">
      <c r="A11" s="77" t="s">
        <v>9</v>
      </c>
      <c r="H11" s="77" t="s">
        <v>10</v>
      </c>
    </row>
    <row r="12" spans="1:8" ht="12.75">
      <c r="A12" s="124" t="s">
        <v>11</v>
      </c>
      <c r="B12" s="861"/>
      <c r="C12" s="124" t="s">
        <v>12</v>
      </c>
      <c r="D12" s="124" t="s">
        <v>13</v>
      </c>
      <c r="E12" s="863" t="s">
        <v>14</v>
      </c>
      <c r="F12" s="864"/>
      <c r="G12" s="865" t="s">
        <v>15</v>
      </c>
      <c r="H12" s="864"/>
    </row>
    <row r="13" spans="1:8" ht="26.25" thickBot="1">
      <c r="A13" s="10" t="s">
        <v>16</v>
      </c>
      <c r="B13" s="862"/>
      <c r="C13" s="10" t="s">
        <v>17</v>
      </c>
      <c r="D13" s="10" t="s">
        <v>18</v>
      </c>
      <c r="E13" s="298" t="s">
        <v>19</v>
      </c>
      <c r="F13" s="297" t="s">
        <v>20</v>
      </c>
      <c r="G13" s="298" t="s">
        <v>19</v>
      </c>
      <c r="H13" s="297" t="s">
        <v>20</v>
      </c>
    </row>
    <row r="14" spans="1:8" ht="13.5" thickBot="1">
      <c r="A14" s="12">
        <v>1</v>
      </c>
      <c r="B14" s="12">
        <v>2</v>
      </c>
      <c r="C14" s="12">
        <v>3</v>
      </c>
      <c r="D14" s="12">
        <v>4</v>
      </c>
      <c r="E14" s="108">
        <v>5</v>
      </c>
      <c r="F14" s="152">
        <v>6</v>
      </c>
      <c r="G14" s="108">
        <v>7</v>
      </c>
      <c r="H14" s="152">
        <v>8</v>
      </c>
    </row>
    <row r="15" spans="1:10" ht="19.5" thickBot="1">
      <c r="A15" s="672" t="s">
        <v>21</v>
      </c>
      <c r="B15" s="867"/>
      <c r="C15" s="867"/>
      <c r="D15" s="867"/>
      <c r="E15" s="867"/>
      <c r="F15" s="867"/>
      <c r="G15" s="867"/>
      <c r="H15" s="868"/>
      <c r="I15" s="82"/>
      <c r="J15" s="79"/>
    </row>
    <row r="16" spans="1:10" ht="16.5" thickBot="1">
      <c r="A16" s="736" t="s">
        <v>22</v>
      </c>
      <c r="B16" s="737"/>
      <c r="C16" s="737"/>
      <c r="D16" s="737"/>
      <c r="E16" s="737"/>
      <c r="F16" s="737"/>
      <c r="G16" s="737"/>
      <c r="H16" s="738"/>
      <c r="I16" s="83"/>
      <c r="J16" s="79"/>
    </row>
    <row r="17" spans="1:8" ht="12.75">
      <c r="A17" s="13">
        <v>1</v>
      </c>
      <c r="B17" s="125" t="s">
        <v>23</v>
      </c>
      <c r="C17" s="13">
        <v>10</v>
      </c>
      <c r="D17" s="172" t="s">
        <v>24</v>
      </c>
      <c r="E17" s="311"/>
      <c r="F17" s="100"/>
      <c r="G17" s="239"/>
      <c r="H17" s="100"/>
    </row>
    <row r="18" spans="1:8" ht="12.75">
      <c r="A18" s="15">
        <v>2</v>
      </c>
      <c r="B18" s="126" t="s">
        <v>25</v>
      </c>
      <c r="C18" s="15">
        <v>20</v>
      </c>
      <c r="D18" s="236" t="s">
        <v>24</v>
      </c>
      <c r="E18" s="246"/>
      <c r="F18" s="101"/>
      <c r="G18" s="135"/>
      <c r="H18" s="101"/>
    </row>
    <row r="19" spans="1:8" ht="12.75">
      <c r="A19" s="15">
        <v>3</v>
      </c>
      <c r="B19" s="126" t="s">
        <v>26</v>
      </c>
      <c r="C19" s="15">
        <v>30</v>
      </c>
      <c r="D19" s="236" t="s">
        <v>24</v>
      </c>
      <c r="E19" s="246"/>
      <c r="F19" s="101"/>
      <c r="G19" s="135"/>
      <c r="H19" s="101"/>
    </row>
    <row r="20" spans="1:8" ht="12.75">
      <c r="A20" s="15">
        <v>4</v>
      </c>
      <c r="B20" s="126" t="s">
        <v>27</v>
      </c>
      <c r="C20" s="15">
        <v>40</v>
      </c>
      <c r="D20" s="236" t="s">
        <v>28</v>
      </c>
      <c r="E20" s="246" t="s">
        <v>29</v>
      </c>
      <c r="F20" s="101"/>
      <c r="G20" s="135" t="s">
        <v>29</v>
      </c>
      <c r="H20" s="101"/>
    </row>
    <row r="21" spans="1:8" ht="12.75">
      <c r="A21" s="15">
        <v>5</v>
      </c>
      <c r="B21" s="126" t="s">
        <v>30</v>
      </c>
      <c r="C21" s="15">
        <v>50</v>
      </c>
      <c r="D21" s="236" t="s">
        <v>28</v>
      </c>
      <c r="E21" s="246" t="s">
        <v>29</v>
      </c>
      <c r="F21" s="101"/>
      <c r="G21" s="135" t="s">
        <v>29</v>
      </c>
      <c r="H21" s="101"/>
    </row>
    <row r="22" spans="1:8" ht="12.75">
      <c r="A22" s="15">
        <v>6</v>
      </c>
      <c r="B22" s="126" t="s">
        <v>31</v>
      </c>
      <c r="C22" s="15">
        <v>60</v>
      </c>
      <c r="D22" s="236" t="s">
        <v>24</v>
      </c>
      <c r="E22" s="246"/>
      <c r="F22" s="101"/>
      <c r="G22" s="135"/>
      <c r="H22" s="101"/>
    </row>
    <row r="23" spans="1:8" ht="12.75">
      <c r="A23" s="15">
        <v>7</v>
      </c>
      <c r="B23" s="126" t="s">
        <v>32</v>
      </c>
      <c r="C23" s="15">
        <v>70</v>
      </c>
      <c r="D23" s="236" t="s">
        <v>28</v>
      </c>
      <c r="E23" s="246"/>
      <c r="F23" s="101"/>
      <c r="G23" s="135"/>
      <c r="H23" s="101"/>
    </row>
    <row r="24" spans="1:8" ht="12.75">
      <c r="A24" s="15">
        <v>8</v>
      </c>
      <c r="B24" s="126" t="s">
        <v>33</v>
      </c>
      <c r="C24" s="15">
        <v>71</v>
      </c>
      <c r="D24" s="236" t="s">
        <v>28</v>
      </c>
      <c r="E24" s="246"/>
      <c r="F24" s="101"/>
      <c r="G24" s="135"/>
      <c r="H24" s="101"/>
    </row>
    <row r="25" spans="1:8" ht="13.5" thickBot="1">
      <c r="A25" s="22">
        <v>9</v>
      </c>
      <c r="B25" s="127" t="s">
        <v>34</v>
      </c>
      <c r="C25" s="22">
        <v>72</v>
      </c>
      <c r="D25" s="227"/>
      <c r="E25" s="312"/>
      <c r="F25" s="128"/>
      <c r="G25" s="310"/>
      <c r="H25" s="128"/>
    </row>
    <row r="26" spans="1:8" ht="13.5" customHeight="1" thickBot="1">
      <c r="A26" s="668" t="s">
        <v>35</v>
      </c>
      <c r="B26" s="790"/>
      <c r="C26" s="10">
        <v>80</v>
      </c>
      <c r="D26" s="68" t="s">
        <v>28</v>
      </c>
      <c r="E26" s="313"/>
      <c r="F26" s="95"/>
      <c r="G26" s="223"/>
      <c r="H26" s="129"/>
    </row>
    <row r="27" spans="1:8" ht="15" customHeight="1" thickBot="1">
      <c r="A27" s="130" t="s">
        <v>36</v>
      </c>
      <c r="B27" s="131" t="s">
        <v>37</v>
      </c>
      <c r="C27" s="12">
        <v>81</v>
      </c>
      <c r="D27" s="236" t="s">
        <v>28</v>
      </c>
      <c r="E27" s="232" t="s">
        <v>29</v>
      </c>
      <c r="F27" s="91"/>
      <c r="G27" s="241" t="s">
        <v>29</v>
      </c>
      <c r="H27" s="132"/>
    </row>
    <row r="28" spans="1:10" ht="15.75" thickBot="1">
      <c r="A28" s="779" t="s">
        <v>38</v>
      </c>
      <c r="B28" s="780"/>
      <c r="C28" s="780"/>
      <c r="D28" s="780"/>
      <c r="E28" s="780"/>
      <c r="F28" s="780"/>
      <c r="G28" s="780"/>
      <c r="H28" s="781"/>
      <c r="I28" s="79"/>
      <c r="J28" s="79"/>
    </row>
    <row r="29" spans="1:8" ht="14.25">
      <c r="A29" s="855">
        <v>1</v>
      </c>
      <c r="B29" s="109" t="s">
        <v>211</v>
      </c>
      <c r="C29" s="13">
        <v>90</v>
      </c>
      <c r="D29" s="200" t="s">
        <v>24</v>
      </c>
      <c r="E29" s="315"/>
      <c r="F29" s="304" t="s">
        <v>29</v>
      </c>
      <c r="G29" s="314"/>
      <c r="H29" s="304" t="s">
        <v>29</v>
      </c>
    </row>
    <row r="30" spans="1:8" ht="14.25">
      <c r="A30" s="843"/>
      <c r="B30" s="110" t="s">
        <v>212</v>
      </c>
      <c r="C30" s="15">
        <v>91</v>
      </c>
      <c r="D30" s="201" t="s">
        <v>39</v>
      </c>
      <c r="E30" s="316"/>
      <c r="F30" s="306"/>
      <c r="G30" s="308"/>
      <c r="H30" s="306"/>
    </row>
    <row r="31" spans="1:8" ht="14.25">
      <c r="A31" s="843"/>
      <c r="B31" s="857" t="s">
        <v>40</v>
      </c>
      <c r="C31" s="15">
        <v>100</v>
      </c>
      <c r="D31" s="201" t="s">
        <v>24</v>
      </c>
      <c r="E31" s="316"/>
      <c r="F31" s="270" t="s">
        <v>29</v>
      </c>
      <c r="G31" s="269"/>
      <c r="H31" s="270" t="s">
        <v>29</v>
      </c>
    </row>
    <row r="32" spans="1:8" ht="14.25">
      <c r="A32" s="843"/>
      <c r="B32" s="858"/>
      <c r="C32" s="15">
        <v>101</v>
      </c>
      <c r="D32" s="201" t="s">
        <v>39</v>
      </c>
      <c r="E32" s="316"/>
      <c r="F32" s="317"/>
      <c r="G32" s="269"/>
      <c r="H32" s="270"/>
    </row>
    <row r="33" spans="1:8" ht="14.25">
      <c r="A33" s="843"/>
      <c r="B33" s="859" t="s">
        <v>41</v>
      </c>
      <c r="C33" s="15">
        <v>110</v>
      </c>
      <c r="D33" s="201" t="s">
        <v>24</v>
      </c>
      <c r="E33" s="316"/>
      <c r="F33" s="270" t="s">
        <v>29</v>
      </c>
      <c r="G33" s="269"/>
      <c r="H33" s="270" t="s">
        <v>29</v>
      </c>
    </row>
    <row r="34" spans="1:8" ht="14.25">
      <c r="A34" s="843"/>
      <c r="B34" s="859"/>
      <c r="C34" s="15">
        <v>111</v>
      </c>
      <c r="D34" s="201" t="s">
        <v>39</v>
      </c>
      <c r="E34" s="316"/>
      <c r="F34" s="317"/>
      <c r="G34" s="269"/>
      <c r="H34" s="270"/>
    </row>
    <row r="35" spans="1:8" ht="14.25">
      <c r="A35" s="843"/>
      <c r="B35" s="859" t="s">
        <v>42</v>
      </c>
      <c r="C35" s="15">
        <v>120</v>
      </c>
      <c r="D35" s="201" t="s">
        <v>24</v>
      </c>
      <c r="E35" s="316"/>
      <c r="F35" s="270" t="s">
        <v>29</v>
      </c>
      <c r="G35" s="269"/>
      <c r="H35" s="270" t="s">
        <v>29</v>
      </c>
    </row>
    <row r="36" spans="1:8" ht="14.25">
      <c r="A36" s="843"/>
      <c r="B36" s="859"/>
      <c r="C36" s="15">
        <v>121</v>
      </c>
      <c r="D36" s="201" t="s">
        <v>39</v>
      </c>
      <c r="E36" s="316"/>
      <c r="F36" s="317"/>
      <c r="G36" s="269"/>
      <c r="H36" s="270"/>
    </row>
    <row r="37" spans="1:8" ht="14.25">
      <c r="A37" s="843"/>
      <c r="B37" s="859" t="s">
        <v>43</v>
      </c>
      <c r="C37" s="15">
        <v>130</v>
      </c>
      <c r="D37" s="201" t="s">
        <v>24</v>
      </c>
      <c r="E37" s="316"/>
      <c r="F37" s="270" t="s">
        <v>29</v>
      </c>
      <c r="G37" s="269"/>
      <c r="H37" s="270" t="s">
        <v>29</v>
      </c>
    </row>
    <row r="38" spans="1:8" ht="15" thickBot="1">
      <c r="A38" s="856"/>
      <c r="B38" s="860"/>
      <c r="C38" s="22">
        <v>131</v>
      </c>
      <c r="D38" s="204" t="s">
        <v>39</v>
      </c>
      <c r="E38" s="316"/>
      <c r="F38" s="317"/>
      <c r="G38" s="271"/>
      <c r="H38" s="277"/>
    </row>
    <row r="39" spans="1:8" ht="19.5" customHeight="1">
      <c r="A39" s="852">
        <v>2</v>
      </c>
      <c r="B39" s="776" t="s">
        <v>175</v>
      </c>
      <c r="C39" s="13">
        <v>140</v>
      </c>
      <c r="D39" s="200" t="s">
        <v>24</v>
      </c>
      <c r="E39" s="315"/>
      <c r="F39" s="304"/>
      <c r="G39" s="314"/>
      <c r="H39" s="304"/>
    </row>
    <row r="40" spans="1:8" ht="21" customHeight="1">
      <c r="A40" s="847"/>
      <c r="B40" s="777"/>
      <c r="C40" s="15">
        <v>141</v>
      </c>
      <c r="D40" s="201" t="s">
        <v>39</v>
      </c>
      <c r="E40" s="316"/>
      <c r="F40" s="306"/>
      <c r="G40" s="308"/>
      <c r="H40" s="306"/>
    </row>
    <row r="41" spans="1:8" ht="14.25">
      <c r="A41" s="847"/>
      <c r="B41" s="770" t="s">
        <v>44</v>
      </c>
      <c r="C41" s="15">
        <v>150</v>
      </c>
      <c r="D41" s="201" t="s">
        <v>24</v>
      </c>
      <c r="E41" s="316"/>
      <c r="F41" s="270"/>
      <c r="G41" s="308"/>
      <c r="H41" s="270"/>
    </row>
    <row r="42" spans="1:8" ht="14.25">
      <c r="A42" s="847"/>
      <c r="B42" s="777"/>
      <c r="C42" s="15">
        <v>151</v>
      </c>
      <c r="D42" s="201" t="s">
        <v>39</v>
      </c>
      <c r="E42" s="316"/>
      <c r="F42" s="306"/>
      <c r="G42" s="308"/>
      <c r="H42" s="306"/>
    </row>
    <row r="43" spans="1:8" ht="14.25">
      <c r="A43" s="847"/>
      <c r="B43" s="854" t="s">
        <v>45</v>
      </c>
      <c r="C43" s="15">
        <v>160</v>
      </c>
      <c r="D43" s="201" t="s">
        <v>24</v>
      </c>
      <c r="E43" s="316"/>
      <c r="F43" s="270" t="s">
        <v>29</v>
      </c>
      <c r="G43" s="269"/>
      <c r="H43" s="270" t="s">
        <v>29</v>
      </c>
    </row>
    <row r="44" spans="1:8" ht="14.25">
      <c r="A44" s="847"/>
      <c r="B44" s="854"/>
      <c r="C44" s="15">
        <v>161</v>
      </c>
      <c r="D44" s="201" t="s">
        <v>39</v>
      </c>
      <c r="E44" s="316"/>
      <c r="F44" s="317"/>
      <c r="G44" s="269"/>
      <c r="H44" s="270"/>
    </row>
    <row r="45" spans="1:8" ht="14.25">
      <c r="A45" s="847"/>
      <c r="B45" s="854" t="s">
        <v>46</v>
      </c>
      <c r="C45" s="15">
        <v>170</v>
      </c>
      <c r="D45" s="201" t="s">
        <v>24</v>
      </c>
      <c r="E45" s="316"/>
      <c r="F45" s="270" t="s">
        <v>29</v>
      </c>
      <c r="G45" s="269"/>
      <c r="H45" s="270" t="s">
        <v>29</v>
      </c>
    </row>
    <row r="46" spans="1:8" ht="14.25">
      <c r="A46" s="847"/>
      <c r="B46" s="854"/>
      <c r="C46" s="15">
        <v>171</v>
      </c>
      <c r="D46" s="201" t="s">
        <v>39</v>
      </c>
      <c r="E46" s="316"/>
      <c r="F46" s="317"/>
      <c r="G46" s="269"/>
      <c r="H46" s="270"/>
    </row>
    <row r="47" spans="1:8" ht="14.25">
      <c r="A47" s="847"/>
      <c r="B47" s="767" t="s">
        <v>47</v>
      </c>
      <c r="C47" s="15">
        <v>180</v>
      </c>
      <c r="D47" s="201" t="s">
        <v>24</v>
      </c>
      <c r="E47" s="316"/>
      <c r="F47" s="270" t="s">
        <v>29</v>
      </c>
      <c r="G47" s="269"/>
      <c r="H47" s="270" t="s">
        <v>29</v>
      </c>
    </row>
    <row r="48" spans="1:8" ht="14.25">
      <c r="A48" s="847"/>
      <c r="B48" s="768"/>
      <c r="C48" s="15">
        <v>181</v>
      </c>
      <c r="D48" s="201" t="s">
        <v>39</v>
      </c>
      <c r="E48" s="316"/>
      <c r="F48" s="317"/>
      <c r="G48" s="269"/>
      <c r="H48" s="270"/>
    </row>
    <row r="49" spans="1:8" ht="14.25">
      <c r="A49" s="847"/>
      <c r="B49" s="767" t="s">
        <v>48</v>
      </c>
      <c r="C49" s="15">
        <v>190</v>
      </c>
      <c r="D49" s="201" t="s">
        <v>24</v>
      </c>
      <c r="E49" s="316"/>
      <c r="F49" s="270" t="s">
        <v>29</v>
      </c>
      <c r="G49" s="269"/>
      <c r="H49" s="270" t="s">
        <v>29</v>
      </c>
    </row>
    <row r="50" spans="1:8" ht="14.25">
      <c r="A50" s="847"/>
      <c r="B50" s="768"/>
      <c r="C50" s="15">
        <v>191</v>
      </c>
      <c r="D50" s="201" t="s">
        <v>39</v>
      </c>
      <c r="E50" s="316"/>
      <c r="F50" s="317"/>
      <c r="G50" s="269"/>
      <c r="H50" s="270"/>
    </row>
    <row r="51" spans="1:8" ht="14.25">
      <c r="A51" s="847"/>
      <c r="B51" s="769" t="s">
        <v>176</v>
      </c>
      <c r="C51" s="15">
        <v>200</v>
      </c>
      <c r="D51" s="201" t="s">
        <v>24</v>
      </c>
      <c r="E51" s="316"/>
      <c r="F51" s="270" t="s">
        <v>29</v>
      </c>
      <c r="G51" s="269"/>
      <c r="H51" s="270" t="s">
        <v>29</v>
      </c>
    </row>
    <row r="52" spans="1:8" ht="14.25">
      <c r="A52" s="847"/>
      <c r="B52" s="769"/>
      <c r="C52" s="15">
        <v>201</v>
      </c>
      <c r="D52" s="201" t="s">
        <v>39</v>
      </c>
      <c r="E52" s="316"/>
      <c r="F52" s="317"/>
      <c r="G52" s="269"/>
      <c r="H52" s="270"/>
    </row>
    <row r="53" spans="1:14" ht="15" customHeight="1">
      <c r="A53" s="847"/>
      <c r="B53" s="770" t="s">
        <v>49</v>
      </c>
      <c r="C53" s="15">
        <v>210</v>
      </c>
      <c r="D53" s="201" t="s">
        <v>24</v>
      </c>
      <c r="E53" s="316"/>
      <c r="F53" s="270" t="s">
        <v>29</v>
      </c>
      <c r="G53" s="269"/>
      <c r="H53" s="270" t="s">
        <v>29</v>
      </c>
      <c r="I53" s="74"/>
      <c r="K53" s="75"/>
      <c r="L53" s="75"/>
      <c r="M53" s="75"/>
      <c r="N53" s="75"/>
    </row>
    <row r="54" spans="1:14" ht="16.5" customHeight="1">
      <c r="A54" s="847"/>
      <c r="B54" s="771"/>
      <c r="C54" s="15">
        <v>211</v>
      </c>
      <c r="D54" s="201" t="s">
        <v>39</v>
      </c>
      <c r="E54" s="316"/>
      <c r="F54" s="317"/>
      <c r="G54" s="269"/>
      <c r="H54" s="270"/>
      <c r="I54" s="74"/>
      <c r="K54" s="75"/>
      <c r="L54" s="75"/>
      <c r="M54" s="75"/>
      <c r="N54" s="75"/>
    </row>
    <row r="55" spans="1:14" ht="14.25" customHeight="1">
      <c r="A55" s="847"/>
      <c r="B55" s="772" t="s">
        <v>50</v>
      </c>
      <c r="C55" s="15">
        <v>220</v>
      </c>
      <c r="D55" s="201" t="s">
        <v>24</v>
      </c>
      <c r="E55" s="316"/>
      <c r="F55" s="270" t="s">
        <v>29</v>
      </c>
      <c r="G55" s="269"/>
      <c r="H55" s="270" t="s">
        <v>29</v>
      </c>
      <c r="I55" s="74"/>
      <c r="K55" s="75"/>
      <c r="L55" s="75"/>
      <c r="M55" s="75"/>
      <c r="N55" s="75"/>
    </row>
    <row r="56" spans="1:14" ht="14.25" customHeight="1" thickBot="1">
      <c r="A56" s="853"/>
      <c r="B56" s="773"/>
      <c r="C56" s="22">
        <v>221</v>
      </c>
      <c r="D56" s="204" t="s">
        <v>39</v>
      </c>
      <c r="E56" s="318"/>
      <c r="F56" s="319"/>
      <c r="G56" s="271"/>
      <c r="H56" s="277"/>
      <c r="I56" s="74"/>
      <c r="K56" s="75"/>
      <c r="L56" s="75"/>
      <c r="M56" s="75"/>
      <c r="N56" s="75"/>
    </row>
    <row r="57" spans="1:14" ht="13.5" customHeight="1">
      <c r="A57" s="849">
        <v>3</v>
      </c>
      <c r="B57" s="851" t="s">
        <v>51</v>
      </c>
      <c r="C57" s="13">
        <v>230</v>
      </c>
      <c r="D57" s="200" t="s">
        <v>24</v>
      </c>
      <c r="E57" s="315"/>
      <c r="F57" s="304" t="s">
        <v>29</v>
      </c>
      <c r="G57" s="352"/>
      <c r="H57" s="304" t="s">
        <v>29</v>
      </c>
      <c r="I57" s="74"/>
      <c r="K57" s="75"/>
      <c r="L57" s="75"/>
      <c r="M57" s="75"/>
      <c r="N57" s="75"/>
    </row>
    <row r="58" spans="1:14" ht="15" customHeight="1" thickBot="1">
      <c r="A58" s="850"/>
      <c r="B58" s="764"/>
      <c r="C58" s="22">
        <v>231</v>
      </c>
      <c r="D58" s="204" t="s">
        <v>39</v>
      </c>
      <c r="E58" s="318"/>
      <c r="F58" s="319"/>
      <c r="G58" s="271"/>
      <c r="H58" s="277"/>
      <c r="I58" s="74"/>
      <c r="K58" s="75"/>
      <c r="L58" s="75"/>
      <c r="M58" s="75"/>
      <c r="N58" s="75"/>
    </row>
    <row r="59" spans="1:8" ht="18" customHeight="1" thickBot="1">
      <c r="A59" s="374">
        <v>4</v>
      </c>
      <c r="B59" s="112" t="s">
        <v>52</v>
      </c>
      <c r="C59" s="26">
        <v>240</v>
      </c>
      <c r="D59" s="206" t="s">
        <v>28</v>
      </c>
      <c r="E59" s="321" t="s">
        <v>29</v>
      </c>
      <c r="F59" s="322"/>
      <c r="G59" s="276" t="s">
        <v>29</v>
      </c>
      <c r="H59" s="195"/>
    </row>
    <row r="60" spans="1:8" ht="15.75" customHeight="1" thickBot="1">
      <c r="A60" s="765" t="s">
        <v>53</v>
      </c>
      <c r="B60" s="766"/>
      <c r="C60" s="12">
        <v>250</v>
      </c>
      <c r="D60" s="192" t="s">
        <v>28</v>
      </c>
      <c r="E60" s="323"/>
      <c r="F60" s="309"/>
      <c r="G60" s="211"/>
      <c r="H60" s="309"/>
    </row>
    <row r="61" spans="1:8" ht="12.75" customHeight="1">
      <c r="A61" s="819" t="s">
        <v>36</v>
      </c>
      <c r="B61" s="759" t="s">
        <v>54</v>
      </c>
      <c r="C61" s="13">
        <v>260</v>
      </c>
      <c r="D61" s="200" t="s">
        <v>24</v>
      </c>
      <c r="E61" s="324"/>
      <c r="F61" s="304" t="s">
        <v>29</v>
      </c>
      <c r="G61" s="303"/>
      <c r="H61" s="304" t="s">
        <v>29</v>
      </c>
    </row>
    <row r="62" spans="1:8" ht="13.5" customHeight="1" thickBot="1">
      <c r="A62" s="820"/>
      <c r="B62" s="760"/>
      <c r="C62" s="22">
        <v>261</v>
      </c>
      <c r="D62" s="204" t="s">
        <v>39</v>
      </c>
      <c r="E62" s="325"/>
      <c r="F62" s="326"/>
      <c r="G62" s="307"/>
      <c r="H62" s="277"/>
    </row>
    <row r="63" spans="1:10" ht="17.25" customHeight="1" thickBot="1">
      <c r="A63" s="736" t="s">
        <v>55</v>
      </c>
      <c r="B63" s="737"/>
      <c r="C63" s="737"/>
      <c r="D63" s="737"/>
      <c r="E63" s="737"/>
      <c r="F63" s="737"/>
      <c r="G63" s="737"/>
      <c r="H63" s="738"/>
      <c r="J63" s="79"/>
    </row>
    <row r="64" spans="1:8" ht="23.25" customHeight="1">
      <c r="A64" s="13">
        <v>1</v>
      </c>
      <c r="B64" s="136" t="s">
        <v>56</v>
      </c>
      <c r="C64" s="124">
        <v>270</v>
      </c>
      <c r="D64" s="200" t="s">
        <v>24</v>
      </c>
      <c r="E64" s="315"/>
      <c r="F64" s="370"/>
      <c r="G64" s="352"/>
      <c r="H64" s="304"/>
    </row>
    <row r="65" spans="1:8" ht="15" customHeight="1">
      <c r="A65" s="15">
        <v>2</v>
      </c>
      <c r="B65" s="126" t="s">
        <v>57</v>
      </c>
      <c r="C65" s="15">
        <v>280</v>
      </c>
      <c r="D65" s="201" t="s">
        <v>24</v>
      </c>
      <c r="E65" s="316"/>
      <c r="F65" s="317"/>
      <c r="G65" s="269"/>
      <c r="H65" s="270"/>
    </row>
    <row r="66" spans="1:8" ht="16.5" customHeight="1">
      <c r="A66" s="15">
        <v>3</v>
      </c>
      <c r="B66" s="126" t="s">
        <v>58</v>
      </c>
      <c r="C66" s="15">
        <v>290</v>
      </c>
      <c r="D66" s="201" t="s">
        <v>39</v>
      </c>
      <c r="E66" s="316"/>
      <c r="F66" s="317"/>
      <c r="G66" s="269"/>
      <c r="H66" s="270"/>
    </row>
    <row r="67" spans="1:8" ht="14.25">
      <c r="A67" s="15">
        <v>4</v>
      </c>
      <c r="B67" s="126" t="s">
        <v>59</v>
      </c>
      <c r="C67" s="15">
        <v>300</v>
      </c>
      <c r="D67" s="201" t="s">
        <v>28</v>
      </c>
      <c r="E67" s="353" t="s">
        <v>29</v>
      </c>
      <c r="F67" s="317"/>
      <c r="G67" s="269" t="s">
        <v>29</v>
      </c>
      <c r="H67" s="270"/>
    </row>
    <row r="68" spans="1:8" ht="15" customHeight="1">
      <c r="A68" s="807">
        <v>5</v>
      </c>
      <c r="B68" s="138" t="s">
        <v>177</v>
      </c>
      <c r="C68" s="15">
        <v>310</v>
      </c>
      <c r="D68" s="201" t="s">
        <v>28</v>
      </c>
      <c r="E68" s="353" t="s">
        <v>29</v>
      </c>
      <c r="F68" s="306"/>
      <c r="G68" s="269" t="s">
        <v>29</v>
      </c>
      <c r="H68" s="306"/>
    </row>
    <row r="69" spans="1:9" ht="27" customHeight="1">
      <c r="A69" s="808"/>
      <c r="B69" s="139" t="s">
        <v>178</v>
      </c>
      <c r="C69" s="15">
        <v>311</v>
      </c>
      <c r="D69" s="201" t="s">
        <v>60</v>
      </c>
      <c r="E69" s="316"/>
      <c r="F69" s="317"/>
      <c r="G69" s="269"/>
      <c r="H69" s="270"/>
      <c r="I69" s="79"/>
    </row>
    <row r="70" spans="1:8" ht="15" thickBot="1">
      <c r="A70" s="808"/>
      <c r="B70" s="140" t="s">
        <v>179</v>
      </c>
      <c r="C70" s="137">
        <v>312</v>
      </c>
      <c r="D70" s="354" t="s">
        <v>60</v>
      </c>
      <c r="E70" s="316"/>
      <c r="F70" s="317"/>
      <c r="G70" s="356"/>
      <c r="H70" s="272"/>
    </row>
    <row r="71" spans="1:8" ht="15.75" customHeight="1" thickBot="1">
      <c r="A71" s="734" t="s">
        <v>61</v>
      </c>
      <c r="B71" s="739"/>
      <c r="C71" s="12">
        <v>320</v>
      </c>
      <c r="D71" s="192" t="s">
        <v>28</v>
      </c>
      <c r="E71" s="359"/>
      <c r="F71" s="309"/>
      <c r="G71" s="215"/>
      <c r="H71" s="309"/>
    </row>
    <row r="72" spans="1:10" ht="15.75" thickBot="1">
      <c r="A72" s="736" t="s">
        <v>62</v>
      </c>
      <c r="B72" s="737"/>
      <c r="C72" s="737"/>
      <c r="D72" s="737"/>
      <c r="E72" s="737"/>
      <c r="F72" s="737"/>
      <c r="G72" s="737"/>
      <c r="H72" s="738"/>
      <c r="J72" s="79"/>
    </row>
    <row r="73" spans="1:8" ht="14.25">
      <c r="A73" s="847">
        <v>1</v>
      </c>
      <c r="B73" s="123" t="s">
        <v>63</v>
      </c>
      <c r="C73" s="24">
        <v>330</v>
      </c>
      <c r="D73" s="205" t="s">
        <v>24</v>
      </c>
      <c r="E73" s="375"/>
      <c r="F73" s="361"/>
      <c r="G73" s="376"/>
      <c r="H73" s="361"/>
    </row>
    <row r="74" spans="1:8" ht="14.25">
      <c r="A74" s="847"/>
      <c r="B74" s="126" t="s">
        <v>64</v>
      </c>
      <c r="C74" s="15">
        <v>331</v>
      </c>
      <c r="D74" s="201" t="s">
        <v>24</v>
      </c>
      <c r="E74" s="377"/>
      <c r="F74" s="306"/>
      <c r="G74" s="378"/>
      <c r="H74" s="306"/>
    </row>
    <row r="75" spans="1:8" ht="14.25">
      <c r="A75" s="848"/>
      <c r="B75" s="126" t="s">
        <v>65</v>
      </c>
      <c r="C75" s="15">
        <v>332</v>
      </c>
      <c r="D75" s="201" t="s">
        <v>24</v>
      </c>
      <c r="E75" s="377"/>
      <c r="F75" s="306"/>
      <c r="G75" s="378"/>
      <c r="H75" s="306"/>
    </row>
    <row r="76" spans="1:8" ht="14.25">
      <c r="A76" s="255">
        <v>2</v>
      </c>
      <c r="B76" s="126" t="s">
        <v>66</v>
      </c>
      <c r="C76" s="15">
        <v>340</v>
      </c>
      <c r="D76" s="201" t="s">
        <v>24</v>
      </c>
      <c r="E76" s="377"/>
      <c r="F76" s="306"/>
      <c r="G76" s="378"/>
      <c r="H76" s="306"/>
    </row>
    <row r="77" spans="1:8" ht="14.25">
      <c r="A77" s="255">
        <v>3</v>
      </c>
      <c r="B77" s="126" t="s">
        <v>67</v>
      </c>
      <c r="C77" s="15">
        <v>350</v>
      </c>
      <c r="D77" s="201" t="s">
        <v>24</v>
      </c>
      <c r="E77" s="377"/>
      <c r="F77" s="306"/>
      <c r="G77" s="378"/>
      <c r="H77" s="306"/>
    </row>
    <row r="78" spans="1:8" ht="14.25">
      <c r="A78" s="255">
        <v>4</v>
      </c>
      <c r="B78" s="126" t="s">
        <v>68</v>
      </c>
      <c r="C78" s="15">
        <v>360</v>
      </c>
      <c r="D78" s="201" t="s">
        <v>24</v>
      </c>
      <c r="E78" s="377"/>
      <c r="F78" s="306"/>
      <c r="G78" s="378"/>
      <c r="H78" s="306"/>
    </row>
    <row r="79" spans="1:8" ht="14.25">
      <c r="A79" s="255">
        <v>5</v>
      </c>
      <c r="B79" s="126" t="s">
        <v>69</v>
      </c>
      <c r="C79" s="15">
        <v>370</v>
      </c>
      <c r="D79" s="201" t="s">
        <v>24</v>
      </c>
      <c r="E79" s="377"/>
      <c r="F79" s="306"/>
      <c r="G79" s="378"/>
      <c r="H79" s="306"/>
    </row>
    <row r="80" spans="1:8" ht="14.25">
      <c r="A80" s="843">
        <v>6</v>
      </c>
      <c r="B80" s="126" t="s">
        <v>70</v>
      </c>
      <c r="C80" s="15">
        <v>380</v>
      </c>
      <c r="D80" s="201" t="s">
        <v>24</v>
      </c>
      <c r="E80" s="377"/>
      <c r="F80" s="306"/>
      <c r="G80" s="378"/>
      <c r="H80" s="306"/>
    </row>
    <row r="81" spans="1:8" ht="14.25">
      <c r="A81" s="843"/>
      <c r="B81" s="126" t="s">
        <v>180</v>
      </c>
      <c r="C81" s="15">
        <v>381</v>
      </c>
      <c r="D81" s="201" t="s">
        <v>24</v>
      </c>
      <c r="E81" s="377"/>
      <c r="F81" s="306"/>
      <c r="G81" s="378"/>
      <c r="H81" s="379"/>
    </row>
    <row r="82" spans="1:8" ht="14.25">
      <c r="A82" s="846">
        <v>7</v>
      </c>
      <c r="B82" s="122" t="s">
        <v>71</v>
      </c>
      <c r="C82" s="15">
        <v>390</v>
      </c>
      <c r="D82" s="201" t="s">
        <v>72</v>
      </c>
      <c r="E82" s="377"/>
      <c r="F82" s="306"/>
      <c r="G82" s="378"/>
      <c r="H82" s="379"/>
    </row>
    <row r="83" spans="1:8" ht="14.25">
      <c r="A83" s="847"/>
      <c r="B83" s="141" t="s">
        <v>73</v>
      </c>
      <c r="C83" s="15">
        <v>391</v>
      </c>
      <c r="D83" s="201" t="s">
        <v>72</v>
      </c>
      <c r="E83" s="377"/>
      <c r="F83" s="380"/>
      <c r="G83" s="378"/>
      <c r="H83" s="306"/>
    </row>
    <row r="84" spans="1:8" ht="14.25">
      <c r="A84" s="847"/>
      <c r="B84" s="142" t="s">
        <v>74</v>
      </c>
      <c r="C84" s="15">
        <v>392</v>
      </c>
      <c r="D84" s="201" t="s">
        <v>72</v>
      </c>
      <c r="E84" s="377"/>
      <c r="F84" s="380"/>
      <c r="G84" s="378"/>
      <c r="H84" s="306"/>
    </row>
    <row r="85" spans="1:8" ht="14.25">
      <c r="A85" s="847"/>
      <c r="B85" s="143" t="s">
        <v>75</v>
      </c>
      <c r="C85" s="15">
        <v>393</v>
      </c>
      <c r="D85" s="201" t="s">
        <v>72</v>
      </c>
      <c r="E85" s="377"/>
      <c r="F85" s="380"/>
      <c r="G85" s="378"/>
      <c r="H85" s="306"/>
    </row>
    <row r="86" spans="1:8" ht="14.25">
      <c r="A86" s="847"/>
      <c r="B86" s="143" t="s">
        <v>76</v>
      </c>
      <c r="C86" s="15">
        <v>394</v>
      </c>
      <c r="D86" s="201" t="s">
        <v>72</v>
      </c>
      <c r="E86" s="377"/>
      <c r="F86" s="380"/>
      <c r="G86" s="378"/>
      <c r="H86" s="306"/>
    </row>
    <row r="87" spans="1:8" ht="14.25">
      <c r="A87" s="848"/>
      <c r="B87" s="143" t="s">
        <v>181</v>
      </c>
      <c r="C87" s="15">
        <v>395</v>
      </c>
      <c r="D87" s="201" t="s">
        <v>72</v>
      </c>
      <c r="E87" s="377"/>
      <c r="F87" s="380"/>
      <c r="G87" s="378"/>
      <c r="H87" s="306"/>
    </row>
    <row r="88" spans="1:8" ht="14.25">
      <c r="A88" s="843">
        <v>8</v>
      </c>
      <c r="B88" s="698" t="s">
        <v>77</v>
      </c>
      <c r="C88" s="15">
        <v>400</v>
      </c>
      <c r="D88" s="201" t="s">
        <v>24</v>
      </c>
      <c r="E88" s="377"/>
      <c r="F88" s="380"/>
      <c r="G88" s="381"/>
      <c r="H88" s="306"/>
    </row>
    <row r="89" spans="1:8" ht="14.25">
      <c r="A89" s="843"/>
      <c r="B89" s="699"/>
      <c r="C89" s="15">
        <v>401</v>
      </c>
      <c r="D89" s="201" t="s">
        <v>78</v>
      </c>
      <c r="E89" s="377"/>
      <c r="F89" s="270" t="s">
        <v>29</v>
      </c>
      <c r="G89" s="305"/>
      <c r="H89" s="270" t="s">
        <v>29</v>
      </c>
    </row>
    <row r="90" spans="1:8" ht="14.25">
      <c r="A90" s="255">
        <v>9</v>
      </c>
      <c r="B90" s="126" t="s">
        <v>79</v>
      </c>
      <c r="C90" s="15">
        <v>410</v>
      </c>
      <c r="D90" s="201" t="s">
        <v>24</v>
      </c>
      <c r="E90" s="377"/>
      <c r="F90" s="380"/>
      <c r="G90" s="305"/>
      <c r="H90" s="270"/>
    </row>
    <row r="91" spans="1:8" ht="15" thickBot="1">
      <c r="A91" s="255">
        <v>10</v>
      </c>
      <c r="B91" s="127" t="s">
        <v>182</v>
      </c>
      <c r="C91" s="137">
        <v>420</v>
      </c>
      <c r="D91" s="354" t="s">
        <v>28</v>
      </c>
      <c r="E91" s="382" t="s">
        <v>29</v>
      </c>
      <c r="F91" s="380"/>
      <c r="G91" s="307" t="s">
        <v>29</v>
      </c>
      <c r="H91" s="383"/>
    </row>
    <row r="92" spans="1:8" ht="15" customHeight="1" thickBot="1">
      <c r="A92" s="747" t="s">
        <v>80</v>
      </c>
      <c r="B92" s="748"/>
      <c r="C92" s="12">
        <v>430</v>
      </c>
      <c r="D92" s="192" t="s">
        <v>28</v>
      </c>
      <c r="E92" s="323"/>
      <c r="F92" s="309"/>
      <c r="G92" s="211"/>
      <c r="H92" s="309"/>
    </row>
    <row r="93" spans="1:8" ht="15.75" customHeight="1" thickBot="1">
      <c r="A93" s="844" t="s">
        <v>183</v>
      </c>
      <c r="B93" s="845"/>
      <c r="C93" s="12">
        <v>440</v>
      </c>
      <c r="D93" s="294" t="s">
        <v>72</v>
      </c>
      <c r="E93" s="323"/>
      <c r="F93" s="196"/>
      <c r="G93" s="211"/>
      <c r="H93" s="309"/>
    </row>
    <row r="94" spans="1:10" ht="15.75" customHeight="1" thickBot="1">
      <c r="A94" s="719" t="s">
        <v>81</v>
      </c>
      <c r="B94" s="720"/>
      <c r="C94" s="720"/>
      <c r="D94" s="720"/>
      <c r="E94" s="720"/>
      <c r="F94" s="720"/>
      <c r="G94" s="720"/>
      <c r="H94" s="721"/>
      <c r="J94" s="79"/>
    </row>
    <row r="95" spans="1:8" ht="14.25">
      <c r="A95" s="373">
        <v>1</v>
      </c>
      <c r="B95" s="125" t="s">
        <v>82</v>
      </c>
      <c r="C95" s="13">
        <v>450</v>
      </c>
      <c r="D95" s="200" t="s">
        <v>60</v>
      </c>
      <c r="E95" s="315"/>
      <c r="F95" s="370"/>
      <c r="G95" s="352"/>
      <c r="H95" s="304"/>
    </row>
    <row r="96" spans="1:8" ht="14.25">
      <c r="A96" s="255">
        <v>2</v>
      </c>
      <c r="B96" s="126" t="s">
        <v>83</v>
      </c>
      <c r="C96" s="15">
        <v>460</v>
      </c>
      <c r="D96" s="201" t="s">
        <v>60</v>
      </c>
      <c r="E96" s="316"/>
      <c r="F96" s="317"/>
      <c r="G96" s="269"/>
      <c r="H96" s="270"/>
    </row>
    <row r="97" spans="1:8" ht="14.25">
      <c r="A97" s="255">
        <v>3</v>
      </c>
      <c r="B97" s="126" t="s">
        <v>84</v>
      </c>
      <c r="C97" s="15">
        <v>470</v>
      </c>
      <c r="D97" s="201" t="s">
        <v>60</v>
      </c>
      <c r="E97" s="316"/>
      <c r="F97" s="317"/>
      <c r="G97" s="269"/>
      <c r="H97" s="270"/>
    </row>
    <row r="98" spans="1:8" ht="14.25">
      <c r="A98" s="255">
        <v>4</v>
      </c>
      <c r="B98" s="126" t="s">
        <v>85</v>
      </c>
      <c r="C98" s="15">
        <v>480</v>
      </c>
      <c r="D98" s="201" t="s">
        <v>86</v>
      </c>
      <c r="E98" s="316"/>
      <c r="F98" s="317"/>
      <c r="G98" s="269"/>
      <c r="H98" s="270"/>
    </row>
    <row r="99" spans="1:8" ht="14.25">
      <c r="A99" s="255">
        <v>5</v>
      </c>
      <c r="B99" s="126" t="s">
        <v>87</v>
      </c>
      <c r="C99" s="15">
        <v>490</v>
      </c>
      <c r="D99" s="201" t="s">
        <v>28</v>
      </c>
      <c r="E99" s="353" t="s">
        <v>29</v>
      </c>
      <c r="F99" s="317"/>
      <c r="G99" s="269" t="s">
        <v>29</v>
      </c>
      <c r="H99" s="270"/>
    </row>
    <row r="100" spans="1:8" ht="14.25">
      <c r="A100" s="255">
        <v>6</v>
      </c>
      <c r="B100" s="126" t="s">
        <v>88</v>
      </c>
      <c r="C100" s="15">
        <v>500</v>
      </c>
      <c r="D100" s="201" t="s">
        <v>28</v>
      </c>
      <c r="E100" s="353" t="s">
        <v>29</v>
      </c>
      <c r="F100" s="317"/>
      <c r="G100" s="269" t="s">
        <v>29</v>
      </c>
      <c r="H100" s="270"/>
    </row>
    <row r="101" spans="1:8" ht="14.25">
      <c r="A101" s="255">
        <v>7</v>
      </c>
      <c r="B101" s="126" t="s">
        <v>89</v>
      </c>
      <c r="C101" s="15">
        <v>510</v>
      </c>
      <c r="D101" s="201" t="s">
        <v>90</v>
      </c>
      <c r="E101" s="316"/>
      <c r="F101" s="317"/>
      <c r="G101" s="269"/>
      <c r="H101" s="270"/>
    </row>
    <row r="102" spans="1:8" ht="14.25">
      <c r="A102" s="255">
        <v>8</v>
      </c>
      <c r="B102" s="126" t="s">
        <v>91</v>
      </c>
      <c r="C102" s="15">
        <v>520</v>
      </c>
      <c r="D102" s="201" t="s">
        <v>28</v>
      </c>
      <c r="E102" s="353" t="s">
        <v>29</v>
      </c>
      <c r="F102" s="317"/>
      <c r="G102" s="269" t="s">
        <v>29</v>
      </c>
      <c r="H102" s="270"/>
    </row>
    <row r="103" spans="1:8" ht="14.25">
      <c r="A103" s="255">
        <v>9</v>
      </c>
      <c r="B103" s="126" t="s">
        <v>92</v>
      </c>
      <c r="C103" s="15">
        <v>530</v>
      </c>
      <c r="D103" s="201" t="s">
        <v>28</v>
      </c>
      <c r="E103" s="353" t="s">
        <v>29</v>
      </c>
      <c r="F103" s="317"/>
      <c r="G103" s="269" t="s">
        <v>29</v>
      </c>
      <c r="H103" s="270"/>
    </row>
    <row r="104" spans="1:8" ht="14.25">
      <c r="A104" s="255">
        <v>10</v>
      </c>
      <c r="B104" s="126" t="s">
        <v>93</v>
      </c>
      <c r="C104" s="15">
        <v>540</v>
      </c>
      <c r="D104" s="201" t="s">
        <v>28</v>
      </c>
      <c r="E104" s="353" t="s">
        <v>29</v>
      </c>
      <c r="F104" s="317"/>
      <c r="G104" s="269" t="s">
        <v>29</v>
      </c>
      <c r="H104" s="270"/>
    </row>
    <row r="105" spans="1:8" ht="15" thickBot="1">
      <c r="A105" s="257">
        <v>11</v>
      </c>
      <c r="B105" s="127" t="s">
        <v>182</v>
      </c>
      <c r="C105" s="22">
        <v>550</v>
      </c>
      <c r="D105" s="204" t="s">
        <v>28</v>
      </c>
      <c r="E105" s="363" t="s">
        <v>29</v>
      </c>
      <c r="F105" s="317"/>
      <c r="G105" s="271" t="s">
        <v>29</v>
      </c>
      <c r="H105" s="277"/>
    </row>
    <row r="106" spans="1:8" ht="15.75" customHeight="1" thickBot="1">
      <c r="A106" s="734" t="s">
        <v>94</v>
      </c>
      <c r="B106" s="735"/>
      <c r="C106" s="12">
        <v>560</v>
      </c>
      <c r="D106" s="192" t="s">
        <v>28</v>
      </c>
      <c r="E106" s="359"/>
      <c r="F106" s="309"/>
      <c r="G106" s="215"/>
      <c r="H106" s="403"/>
    </row>
    <row r="107" spans="1:10" ht="15.75" thickBot="1">
      <c r="A107" s="736" t="s">
        <v>95</v>
      </c>
      <c r="B107" s="737"/>
      <c r="C107" s="737"/>
      <c r="D107" s="737"/>
      <c r="E107" s="737"/>
      <c r="F107" s="737"/>
      <c r="G107" s="737"/>
      <c r="H107" s="738"/>
      <c r="J107" s="79"/>
    </row>
    <row r="108" spans="1:8" ht="14.25">
      <c r="A108" s="373">
        <v>1</v>
      </c>
      <c r="B108" s="125" t="s">
        <v>96</v>
      </c>
      <c r="C108" s="13">
        <v>570</v>
      </c>
      <c r="D108" s="200" t="s">
        <v>24</v>
      </c>
      <c r="E108" s="385">
        <f>'[1]бюджет'!L100</f>
        <v>0</v>
      </c>
      <c r="F108" s="290">
        <f>'[1]бюджет'!M100</f>
        <v>0</v>
      </c>
      <c r="G108" s="314"/>
      <c r="H108" s="361"/>
    </row>
    <row r="109" spans="1:8" ht="14.25">
      <c r="A109" s="255">
        <v>2</v>
      </c>
      <c r="B109" s="126" t="s">
        <v>97</v>
      </c>
      <c r="C109" s="15">
        <v>580</v>
      </c>
      <c r="D109" s="201" t="s">
        <v>28</v>
      </c>
      <c r="E109" s="316"/>
      <c r="F109" s="191">
        <f>'[1]бюджет'!M101</f>
        <v>0</v>
      </c>
      <c r="G109" s="308"/>
      <c r="H109" s="306"/>
    </row>
    <row r="110" spans="1:8" ht="14.25">
      <c r="A110" s="843">
        <v>3</v>
      </c>
      <c r="B110" s="126" t="s">
        <v>98</v>
      </c>
      <c r="C110" s="15">
        <v>590</v>
      </c>
      <c r="D110" s="201" t="s">
        <v>28</v>
      </c>
      <c r="E110" s="316"/>
      <c r="F110" s="191">
        <f>'[1]бюджет'!M102</f>
        <v>0</v>
      </c>
      <c r="G110" s="308"/>
      <c r="H110" s="191">
        <f>H111+H112</f>
        <v>0</v>
      </c>
    </row>
    <row r="111" spans="1:8" ht="14.25">
      <c r="A111" s="843"/>
      <c r="B111" s="126" t="s">
        <v>99</v>
      </c>
      <c r="C111" s="15">
        <v>591</v>
      </c>
      <c r="D111" s="201" t="s">
        <v>24</v>
      </c>
      <c r="E111" s="386">
        <f>'[1]бюджет'!L103</f>
        <v>0</v>
      </c>
      <c r="F111" s="191">
        <f>'[1]бюджет'!M103</f>
        <v>0</v>
      </c>
      <c r="G111" s="308"/>
      <c r="H111" s="306"/>
    </row>
    <row r="112" spans="1:8" ht="14.25">
      <c r="A112" s="843"/>
      <c r="B112" s="126" t="s">
        <v>100</v>
      </c>
      <c r="C112" s="15">
        <v>592</v>
      </c>
      <c r="D112" s="201" t="s">
        <v>24</v>
      </c>
      <c r="E112" s="386">
        <f>'[1]бюджет'!L104</f>
        <v>0</v>
      </c>
      <c r="F112" s="191">
        <f>'[1]бюджет'!M104</f>
        <v>0</v>
      </c>
      <c r="G112" s="308"/>
      <c r="H112" s="306"/>
    </row>
    <row r="113" spans="1:8" ht="14.25">
      <c r="A113" s="255">
        <v>4</v>
      </c>
      <c r="B113" s="126" t="s">
        <v>101</v>
      </c>
      <c r="C113" s="15">
        <v>600</v>
      </c>
      <c r="D113" s="201" t="s">
        <v>72</v>
      </c>
      <c r="E113" s="386">
        <f>'[1]бюджет'!L105</f>
        <v>0</v>
      </c>
      <c r="F113" s="191">
        <f>'[1]бюджет'!M105</f>
        <v>0</v>
      </c>
      <c r="G113" s="308"/>
      <c r="H113" s="306"/>
    </row>
    <row r="114" spans="1:8" ht="14.25">
      <c r="A114" s="255">
        <v>5</v>
      </c>
      <c r="B114" s="126" t="s">
        <v>102</v>
      </c>
      <c r="C114" s="15">
        <v>610</v>
      </c>
      <c r="D114" s="201" t="s">
        <v>103</v>
      </c>
      <c r="E114" s="386">
        <f>'[1]бюджет'!L106</f>
        <v>0</v>
      </c>
      <c r="F114" s="191">
        <f>'[1]бюджет'!M106</f>
        <v>0</v>
      </c>
      <c r="G114" s="308"/>
      <c r="H114" s="306"/>
    </row>
    <row r="115" spans="1:8" ht="15" thickBot="1">
      <c r="A115" s="257">
        <v>6</v>
      </c>
      <c r="B115" s="127" t="s">
        <v>184</v>
      </c>
      <c r="C115" s="22">
        <v>620</v>
      </c>
      <c r="D115" s="204" t="s">
        <v>28</v>
      </c>
      <c r="E115" s="360" t="s">
        <v>29</v>
      </c>
      <c r="F115" s="284">
        <f>'[1]бюджет'!M107</f>
        <v>0</v>
      </c>
      <c r="G115" s="387" t="s">
        <v>29</v>
      </c>
      <c r="H115" s="326"/>
    </row>
    <row r="116" spans="1:8" ht="16.5" customHeight="1" thickBot="1">
      <c r="A116" s="734" t="s">
        <v>104</v>
      </c>
      <c r="B116" s="735"/>
      <c r="C116" s="12">
        <v>630</v>
      </c>
      <c r="D116" s="192" t="s">
        <v>28</v>
      </c>
      <c r="E116" s="359"/>
      <c r="F116" s="188">
        <f>F108+F109+F110+F113+F114+F115</f>
        <v>0</v>
      </c>
      <c r="G116" s="215"/>
      <c r="H116" s="188">
        <f>H108+H109+H110+H113+H114+H115</f>
        <v>0</v>
      </c>
    </row>
    <row r="117" spans="1:10" ht="15.75" thickBot="1">
      <c r="A117" s="736" t="s">
        <v>105</v>
      </c>
      <c r="B117" s="737"/>
      <c r="C117" s="737"/>
      <c r="D117" s="737"/>
      <c r="E117" s="737"/>
      <c r="F117" s="737"/>
      <c r="G117" s="737"/>
      <c r="H117" s="738"/>
      <c r="J117" s="79"/>
    </row>
    <row r="118" spans="1:8" ht="14.25">
      <c r="A118" s="373">
        <v>1</v>
      </c>
      <c r="B118" s="125" t="s">
        <v>106</v>
      </c>
      <c r="C118" s="13">
        <v>640</v>
      </c>
      <c r="D118" s="172" t="s">
        <v>28</v>
      </c>
      <c r="E118" s="388" t="s">
        <v>29</v>
      </c>
      <c r="F118" s="290">
        <f>'[1]бюджет'!M110</f>
        <v>0</v>
      </c>
      <c r="G118" s="389" t="s">
        <v>29</v>
      </c>
      <c r="H118" s="304"/>
    </row>
    <row r="119" spans="1:8" ht="14.25">
      <c r="A119" s="255">
        <v>2</v>
      </c>
      <c r="B119" s="126" t="s">
        <v>107</v>
      </c>
      <c r="C119" s="15">
        <v>650</v>
      </c>
      <c r="D119" s="236" t="s">
        <v>28</v>
      </c>
      <c r="E119" s="390" t="s">
        <v>29</v>
      </c>
      <c r="F119" s="191">
        <f>'[1]бюджет'!M111</f>
        <v>0</v>
      </c>
      <c r="G119" s="391" t="s">
        <v>29</v>
      </c>
      <c r="H119" s="270"/>
    </row>
    <row r="120" spans="1:8" ht="14.25">
      <c r="A120" s="255">
        <v>3</v>
      </c>
      <c r="B120" s="126" t="s">
        <v>108</v>
      </c>
      <c r="C120" s="15">
        <v>660</v>
      </c>
      <c r="D120" s="236" t="s">
        <v>28</v>
      </c>
      <c r="E120" s="390" t="s">
        <v>29</v>
      </c>
      <c r="F120" s="191">
        <f>'[1]бюджет'!M112</f>
        <v>0</v>
      </c>
      <c r="G120" s="391" t="s">
        <v>29</v>
      </c>
      <c r="H120" s="270"/>
    </row>
    <row r="121" spans="1:8" ht="14.25">
      <c r="A121" s="255">
        <v>4</v>
      </c>
      <c r="B121" s="126" t="s">
        <v>109</v>
      </c>
      <c r="C121" s="15">
        <v>670</v>
      </c>
      <c r="D121" s="236" t="s">
        <v>28</v>
      </c>
      <c r="E121" s="390" t="s">
        <v>29</v>
      </c>
      <c r="F121" s="191">
        <f>'[1]бюджет'!M113</f>
        <v>0</v>
      </c>
      <c r="G121" s="391" t="s">
        <v>29</v>
      </c>
      <c r="H121" s="270"/>
    </row>
    <row r="122" spans="1:8" ht="15" thickBot="1">
      <c r="A122" s="384">
        <v>5</v>
      </c>
      <c r="B122" s="122" t="s">
        <v>182</v>
      </c>
      <c r="C122" s="137">
        <v>680</v>
      </c>
      <c r="D122" s="237" t="s">
        <v>28</v>
      </c>
      <c r="E122" s="392" t="s">
        <v>29</v>
      </c>
      <c r="F122" s="213">
        <f>'[1]бюджет'!M114</f>
        <v>0</v>
      </c>
      <c r="G122" s="393" t="s">
        <v>29</v>
      </c>
      <c r="H122" s="272"/>
    </row>
    <row r="123" spans="1:8" ht="15.75" thickBot="1">
      <c r="A123" s="734" t="s">
        <v>110</v>
      </c>
      <c r="B123" s="739"/>
      <c r="C123" s="12">
        <v>690</v>
      </c>
      <c r="D123" s="32" t="s">
        <v>28</v>
      </c>
      <c r="E123" s="214"/>
      <c r="F123" s="188">
        <f>SUM(F118:F122)</f>
        <v>0</v>
      </c>
      <c r="G123" s="219"/>
      <c r="H123" s="188">
        <f>SUM(H118:H122)</f>
        <v>0</v>
      </c>
    </row>
    <row r="124" spans="1:8" ht="15.75" thickBot="1">
      <c r="A124" s="726" t="s">
        <v>111</v>
      </c>
      <c r="B124" s="743"/>
      <c r="C124" s="12">
        <v>700</v>
      </c>
      <c r="D124" s="32" t="s">
        <v>28</v>
      </c>
      <c r="E124" s="394"/>
      <c r="F124" s="279">
        <f>'[1]бюджет'!M116</f>
        <v>0</v>
      </c>
      <c r="G124" s="395"/>
      <c r="H124" s="396"/>
    </row>
    <row r="125" spans="1:8" ht="15.75" thickBot="1">
      <c r="A125" s="193"/>
      <c r="B125" s="194" t="s">
        <v>189</v>
      </c>
      <c r="C125" s="26">
        <v>701</v>
      </c>
      <c r="D125" s="163" t="s">
        <v>28</v>
      </c>
      <c r="E125" s="397" t="s">
        <v>29</v>
      </c>
      <c r="F125" s="279">
        <f>'[1]бюджет'!M117</f>
        <v>0</v>
      </c>
      <c r="G125" s="398" t="s">
        <v>29</v>
      </c>
      <c r="H125" s="195"/>
    </row>
    <row r="126" spans="1:8" ht="15.75" thickBot="1">
      <c r="A126" s="726" t="s">
        <v>112</v>
      </c>
      <c r="B126" s="743"/>
      <c r="C126" s="12">
        <v>710</v>
      </c>
      <c r="D126" s="32" t="s">
        <v>28</v>
      </c>
      <c r="E126" s="221" t="s">
        <v>29</v>
      </c>
      <c r="F126" s="279">
        <f>'[1]бюджет'!M118</f>
        <v>0</v>
      </c>
      <c r="G126" s="220" t="s">
        <v>29</v>
      </c>
      <c r="H126" s="196"/>
    </row>
    <row r="127" spans="1:9" ht="31.5" thickBot="1">
      <c r="A127" s="841" t="s">
        <v>207</v>
      </c>
      <c r="B127" s="842"/>
      <c r="C127" s="400">
        <v>720</v>
      </c>
      <c r="D127" s="401" t="s">
        <v>28</v>
      </c>
      <c r="E127" s="399"/>
      <c r="F127" s="188">
        <f>F116+F123+F124+F126</f>
        <v>0</v>
      </c>
      <c r="G127" s="402"/>
      <c r="H127" s="188">
        <f>H116+H123+H124+H126</f>
        <v>0</v>
      </c>
      <c r="I127" s="179"/>
    </row>
    <row r="128" spans="1:10" ht="20.25" customHeight="1" thickBot="1">
      <c r="A128" s="642" t="s">
        <v>113</v>
      </c>
      <c r="B128" s="643"/>
      <c r="C128" s="643"/>
      <c r="D128" s="643"/>
      <c r="E128" s="643"/>
      <c r="F128" s="643"/>
      <c r="G128" s="643"/>
      <c r="H128" s="652"/>
      <c r="I128" s="82"/>
      <c r="J128" s="79"/>
    </row>
    <row r="129" spans="1:10" ht="14.25" customHeight="1" thickBot="1">
      <c r="A129" s="740" t="s">
        <v>114</v>
      </c>
      <c r="B129" s="741"/>
      <c r="C129" s="741"/>
      <c r="D129" s="741"/>
      <c r="E129" s="741"/>
      <c r="F129" s="741"/>
      <c r="G129" s="741"/>
      <c r="H129" s="742"/>
      <c r="J129" s="79"/>
    </row>
    <row r="130" spans="1:8" ht="12.75">
      <c r="A130" s="833">
        <v>1</v>
      </c>
      <c r="B130" s="125" t="s">
        <v>115</v>
      </c>
      <c r="C130" s="13">
        <v>730</v>
      </c>
      <c r="D130" s="172" t="s">
        <v>24</v>
      </c>
      <c r="E130" s="328">
        <f>'[1]бюджет'!L122</f>
        <v>0</v>
      </c>
      <c r="F130" s="329">
        <f>'[1]бюджет'!M122</f>
        <v>0</v>
      </c>
      <c r="G130" s="239"/>
      <c r="H130" s="100"/>
    </row>
    <row r="131" spans="1:8" ht="12.75">
      <c r="A131" s="834"/>
      <c r="B131" s="126" t="s">
        <v>185</v>
      </c>
      <c r="C131" s="15">
        <v>731</v>
      </c>
      <c r="D131" s="236" t="s">
        <v>24</v>
      </c>
      <c r="E131" s="330">
        <f>'[1]бюджет'!L123</f>
        <v>0</v>
      </c>
      <c r="F131" s="89">
        <f>'[1]бюджет'!M123</f>
        <v>0</v>
      </c>
      <c r="G131" s="135"/>
      <c r="H131" s="101"/>
    </row>
    <row r="132" spans="1:8" ht="12.75">
      <c r="A132" s="15">
        <v>2</v>
      </c>
      <c r="B132" s="126" t="s">
        <v>67</v>
      </c>
      <c r="C132" s="15">
        <v>740</v>
      </c>
      <c r="D132" s="236" t="s">
        <v>24</v>
      </c>
      <c r="E132" s="330">
        <f>'[1]бюджет'!L124</f>
        <v>0</v>
      </c>
      <c r="F132" s="89">
        <f>'[1]бюджет'!M124</f>
        <v>0</v>
      </c>
      <c r="G132" s="135"/>
      <c r="H132" s="101"/>
    </row>
    <row r="133" spans="1:8" ht="12.75">
      <c r="A133" s="15">
        <v>3</v>
      </c>
      <c r="B133" s="126" t="s">
        <v>68</v>
      </c>
      <c r="C133" s="15">
        <v>750</v>
      </c>
      <c r="D133" s="236" t="s">
        <v>24</v>
      </c>
      <c r="E133" s="330">
        <f>'[1]бюджет'!L125</f>
        <v>0</v>
      </c>
      <c r="F133" s="89">
        <f>'[1]бюджет'!M125</f>
        <v>0</v>
      </c>
      <c r="G133" s="135"/>
      <c r="H133" s="101"/>
    </row>
    <row r="134" spans="1:8" ht="12.75">
      <c r="A134" s="15">
        <v>4</v>
      </c>
      <c r="B134" s="126" t="s">
        <v>69</v>
      </c>
      <c r="C134" s="15">
        <v>760</v>
      </c>
      <c r="D134" s="236" t="s">
        <v>24</v>
      </c>
      <c r="E134" s="330">
        <f>'[1]бюджет'!L126</f>
        <v>0</v>
      </c>
      <c r="F134" s="89">
        <f>'[1]бюджет'!M126</f>
        <v>0</v>
      </c>
      <c r="G134" s="135"/>
      <c r="H134" s="101"/>
    </row>
    <row r="135" spans="1:8" ht="12.75">
      <c r="A135" s="834">
        <v>5</v>
      </c>
      <c r="B135" s="126" t="s">
        <v>116</v>
      </c>
      <c r="C135" s="15">
        <v>770</v>
      </c>
      <c r="D135" s="236" t="s">
        <v>24</v>
      </c>
      <c r="E135" s="330">
        <f>'[1]бюджет'!L127</f>
        <v>0</v>
      </c>
      <c r="F135" s="89">
        <f>'[1]бюджет'!M127</f>
        <v>0</v>
      </c>
      <c r="G135" s="135"/>
      <c r="H135" s="101"/>
    </row>
    <row r="136" spans="1:8" ht="12.75">
      <c r="A136" s="834"/>
      <c r="B136" s="126" t="s">
        <v>186</v>
      </c>
      <c r="C136" s="15">
        <v>771</v>
      </c>
      <c r="D136" s="236" t="s">
        <v>24</v>
      </c>
      <c r="E136" s="330">
        <f>'[1]бюджет'!L128</f>
        <v>0</v>
      </c>
      <c r="F136" s="89">
        <f>'[1]бюджет'!M128</f>
        <v>0</v>
      </c>
      <c r="G136" s="135"/>
      <c r="H136" s="101"/>
    </row>
    <row r="137" spans="1:8" ht="12.75">
      <c r="A137" s="15">
        <v>6</v>
      </c>
      <c r="B137" s="126" t="s">
        <v>117</v>
      </c>
      <c r="C137" s="15">
        <v>780</v>
      </c>
      <c r="D137" s="236"/>
      <c r="E137" s="335"/>
      <c r="F137" s="89">
        <f>'[1]бюджет'!M129</f>
        <v>0</v>
      </c>
      <c r="G137" s="135"/>
      <c r="H137" s="101"/>
    </row>
    <row r="138" spans="1:8" ht="12.75">
      <c r="A138" s="15">
        <v>7</v>
      </c>
      <c r="B138" s="126" t="s">
        <v>118</v>
      </c>
      <c r="C138" s="15">
        <v>790</v>
      </c>
      <c r="D138" s="236"/>
      <c r="E138" s="335"/>
      <c r="F138" s="89">
        <f>'[1]бюджет'!M130</f>
        <v>0</v>
      </c>
      <c r="G138" s="135"/>
      <c r="H138" s="101"/>
    </row>
    <row r="139" spans="1:8" ht="13.5" thickBot="1">
      <c r="A139" s="22">
        <v>8</v>
      </c>
      <c r="B139" s="127" t="s">
        <v>182</v>
      </c>
      <c r="C139" s="22">
        <v>800</v>
      </c>
      <c r="D139" s="227" t="s">
        <v>28</v>
      </c>
      <c r="E139" s="336" t="s">
        <v>29</v>
      </c>
      <c r="F139" s="332">
        <f>'[1]бюджет'!M131</f>
        <v>0</v>
      </c>
      <c r="G139" s="334" t="s">
        <v>29</v>
      </c>
      <c r="H139" s="128"/>
    </row>
    <row r="140" spans="1:8" ht="13.5" customHeight="1" thickBot="1">
      <c r="A140" s="839" t="s">
        <v>119</v>
      </c>
      <c r="B140" s="840"/>
      <c r="C140" s="26">
        <v>810</v>
      </c>
      <c r="D140" s="163" t="s">
        <v>28</v>
      </c>
      <c r="E140" s="199"/>
      <c r="F140" s="71">
        <f>F130+F132+F133+F134+F135+F137+F138+F139</f>
        <v>0</v>
      </c>
      <c r="G140" s="223"/>
      <c r="H140" s="71">
        <f>H130+H132+H133+H134+H135+H137+H138+H139</f>
        <v>0</v>
      </c>
    </row>
    <row r="141" spans="1:8" ht="26.25" customHeight="1" thickBot="1">
      <c r="A141" s="837" t="s">
        <v>120</v>
      </c>
      <c r="B141" s="838"/>
      <c r="C141" s="12">
        <v>820</v>
      </c>
      <c r="D141" s="32"/>
      <c r="E141" s="199"/>
      <c r="F141" s="71">
        <f>'[1]бюджет'!$M$133</f>
        <v>0</v>
      </c>
      <c r="G141" s="223"/>
      <c r="H141" s="95"/>
    </row>
    <row r="142" spans="1:10" ht="12.75" customHeight="1" thickBot="1">
      <c r="A142" s="676" t="s">
        <v>121</v>
      </c>
      <c r="B142" s="677"/>
      <c r="C142" s="677"/>
      <c r="D142" s="677"/>
      <c r="E142" s="677"/>
      <c r="F142" s="677"/>
      <c r="G142" s="677"/>
      <c r="H142" s="678"/>
      <c r="J142" s="79"/>
    </row>
    <row r="143" spans="1:8" ht="12.75">
      <c r="A143" s="833">
        <v>1</v>
      </c>
      <c r="B143" s="125" t="s">
        <v>115</v>
      </c>
      <c r="C143" s="13">
        <v>830</v>
      </c>
      <c r="D143" s="172" t="s">
        <v>24</v>
      </c>
      <c r="E143" s="337"/>
      <c r="F143" s="145"/>
      <c r="G143" s="14"/>
      <c r="H143" s="145"/>
    </row>
    <row r="144" spans="1:8" ht="13.5" thickBot="1">
      <c r="A144" s="834"/>
      <c r="B144" s="146" t="s">
        <v>122</v>
      </c>
      <c r="C144" s="22">
        <v>831</v>
      </c>
      <c r="D144" s="227" t="s">
        <v>24</v>
      </c>
      <c r="E144" s="338"/>
      <c r="F144" s="147"/>
      <c r="G144" s="23"/>
      <c r="H144" s="147"/>
    </row>
    <row r="145" spans="1:8" ht="12.75">
      <c r="A145" s="24">
        <v>2</v>
      </c>
      <c r="B145" s="123" t="s">
        <v>67</v>
      </c>
      <c r="C145" s="24">
        <v>840</v>
      </c>
      <c r="D145" s="41" t="s">
        <v>24</v>
      </c>
      <c r="E145" s="339"/>
      <c r="F145" s="148"/>
      <c r="G145" s="25"/>
      <c r="H145" s="148"/>
    </row>
    <row r="146" spans="1:8" ht="12.75">
      <c r="A146" s="15">
        <v>3</v>
      </c>
      <c r="B146" s="126" t="s">
        <v>68</v>
      </c>
      <c r="C146" s="15">
        <v>850</v>
      </c>
      <c r="D146" s="236" t="s">
        <v>24</v>
      </c>
      <c r="E146" s="340"/>
      <c r="F146" s="149"/>
      <c r="G146" s="16"/>
      <c r="H146" s="149"/>
    </row>
    <row r="147" spans="1:8" ht="12.75">
      <c r="A147" s="15">
        <v>4</v>
      </c>
      <c r="B147" s="126" t="s">
        <v>69</v>
      </c>
      <c r="C147" s="15">
        <v>860</v>
      </c>
      <c r="D147" s="236" t="s">
        <v>24</v>
      </c>
      <c r="E147" s="340"/>
      <c r="F147" s="149"/>
      <c r="G147" s="16"/>
      <c r="H147" s="149"/>
    </row>
    <row r="148" spans="1:8" ht="12.75">
      <c r="A148" s="834">
        <v>5</v>
      </c>
      <c r="B148" s="126" t="s">
        <v>116</v>
      </c>
      <c r="C148" s="15">
        <v>870</v>
      </c>
      <c r="D148" s="236" t="s">
        <v>24</v>
      </c>
      <c r="E148" s="340"/>
      <c r="F148" s="149"/>
      <c r="G148" s="16"/>
      <c r="H148" s="149"/>
    </row>
    <row r="149" spans="1:8" ht="12.75">
      <c r="A149" s="834"/>
      <c r="B149" s="126" t="s">
        <v>123</v>
      </c>
      <c r="C149" s="15">
        <v>871</v>
      </c>
      <c r="D149" s="236" t="s">
        <v>24</v>
      </c>
      <c r="E149" s="340"/>
      <c r="F149" s="149"/>
      <c r="G149" s="16"/>
      <c r="H149" s="149"/>
    </row>
    <row r="150" spans="1:8" ht="12.75">
      <c r="A150" s="15">
        <v>6</v>
      </c>
      <c r="B150" s="126" t="s">
        <v>117</v>
      </c>
      <c r="C150" s="15">
        <v>880</v>
      </c>
      <c r="D150" s="236" t="s">
        <v>28</v>
      </c>
      <c r="E150" s="340" t="s">
        <v>29</v>
      </c>
      <c r="F150" s="149"/>
      <c r="G150" s="16" t="s">
        <v>29</v>
      </c>
      <c r="H150" s="149"/>
    </row>
    <row r="151" spans="1:8" ht="12.75">
      <c r="A151" s="15">
        <v>7</v>
      </c>
      <c r="B151" s="126" t="s">
        <v>118</v>
      </c>
      <c r="C151" s="15">
        <v>890</v>
      </c>
      <c r="D151" s="236" t="s">
        <v>24</v>
      </c>
      <c r="E151" s="340"/>
      <c r="F151" s="149"/>
      <c r="G151" s="16"/>
      <c r="H151" s="149"/>
    </row>
    <row r="152" spans="1:8" ht="13.5" thickBot="1">
      <c r="A152" s="22">
        <v>8</v>
      </c>
      <c r="B152" s="127" t="s">
        <v>182</v>
      </c>
      <c r="C152" s="22">
        <v>900</v>
      </c>
      <c r="D152" s="227" t="s">
        <v>28</v>
      </c>
      <c r="E152" s="338" t="s">
        <v>29</v>
      </c>
      <c r="F152" s="147"/>
      <c r="G152" s="23" t="s">
        <v>29</v>
      </c>
      <c r="H152" s="147"/>
    </row>
    <row r="153" spans="1:8" ht="14.25" customHeight="1" thickBot="1">
      <c r="A153" s="704" t="s">
        <v>124</v>
      </c>
      <c r="B153" s="836"/>
      <c r="C153" s="26">
        <v>910</v>
      </c>
      <c r="D153" s="163" t="s">
        <v>28</v>
      </c>
      <c r="E153" s="225"/>
      <c r="F153" s="97"/>
      <c r="G153" s="212"/>
      <c r="H153" s="97"/>
    </row>
    <row r="154" spans="1:8" ht="27" customHeight="1" thickBot="1">
      <c r="A154" s="837" t="s">
        <v>120</v>
      </c>
      <c r="B154" s="838"/>
      <c r="C154" s="12">
        <v>920</v>
      </c>
      <c r="D154" s="32" t="s">
        <v>28</v>
      </c>
      <c r="E154" s="108" t="s">
        <v>29</v>
      </c>
      <c r="F154" s="150"/>
      <c r="G154" s="29" t="s">
        <v>29</v>
      </c>
      <c r="H154" s="150"/>
    </row>
    <row r="155" spans="1:10" ht="14.25" thickBot="1">
      <c r="A155" s="673" t="s">
        <v>125</v>
      </c>
      <c r="B155" s="674"/>
      <c r="C155" s="674"/>
      <c r="D155" s="674"/>
      <c r="E155" s="674"/>
      <c r="F155" s="674"/>
      <c r="G155" s="674"/>
      <c r="H155" s="675"/>
      <c r="J155" s="79"/>
    </row>
    <row r="156" spans="1:8" ht="12.75">
      <c r="A156" s="833">
        <v>1</v>
      </c>
      <c r="B156" s="125" t="s">
        <v>115</v>
      </c>
      <c r="C156" s="13">
        <v>930</v>
      </c>
      <c r="D156" s="172" t="s">
        <v>24</v>
      </c>
      <c r="E156" s="337"/>
      <c r="F156" s="145"/>
      <c r="G156" s="14"/>
      <c r="H156" s="145"/>
    </row>
    <row r="157" spans="1:8" ht="12.75">
      <c r="A157" s="834"/>
      <c r="B157" s="126" t="s">
        <v>187</v>
      </c>
      <c r="C157" s="15">
        <v>931</v>
      </c>
      <c r="D157" s="236" t="s">
        <v>24</v>
      </c>
      <c r="E157" s="340"/>
      <c r="F157" s="149"/>
      <c r="G157" s="16"/>
      <c r="H157" s="149"/>
    </row>
    <row r="158" spans="1:8" ht="12.75">
      <c r="A158" s="15">
        <v>2</v>
      </c>
      <c r="B158" s="126" t="s">
        <v>67</v>
      </c>
      <c r="C158" s="15">
        <v>940</v>
      </c>
      <c r="D158" s="236" t="s">
        <v>24</v>
      </c>
      <c r="E158" s="340"/>
      <c r="F158" s="149"/>
      <c r="G158" s="16"/>
      <c r="H158" s="149"/>
    </row>
    <row r="159" spans="1:8" ht="12.75">
      <c r="A159" s="15">
        <v>3</v>
      </c>
      <c r="B159" s="126" t="s">
        <v>68</v>
      </c>
      <c r="C159" s="15">
        <v>950</v>
      </c>
      <c r="D159" s="236" t="s">
        <v>24</v>
      </c>
      <c r="E159" s="340"/>
      <c r="F159" s="149"/>
      <c r="G159" s="16"/>
      <c r="H159" s="149"/>
    </row>
    <row r="160" spans="1:8" ht="12.75">
      <c r="A160" s="15">
        <v>4</v>
      </c>
      <c r="B160" s="126" t="s">
        <v>69</v>
      </c>
      <c r="C160" s="15">
        <v>960</v>
      </c>
      <c r="D160" s="236" t="s">
        <v>24</v>
      </c>
      <c r="E160" s="340"/>
      <c r="F160" s="149"/>
      <c r="G160" s="16"/>
      <c r="H160" s="149"/>
    </row>
    <row r="161" spans="1:8" ht="12.75">
      <c r="A161" s="834">
        <v>5</v>
      </c>
      <c r="B161" s="126" t="s">
        <v>116</v>
      </c>
      <c r="C161" s="15">
        <v>970</v>
      </c>
      <c r="D161" s="236" t="s">
        <v>24</v>
      </c>
      <c r="E161" s="340"/>
      <c r="F161" s="149"/>
      <c r="G161" s="16"/>
      <c r="H161" s="149"/>
    </row>
    <row r="162" spans="1:8" ht="12.75">
      <c r="A162" s="834"/>
      <c r="B162" s="126" t="s">
        <v>188</v>
      </c>
      <c r="C162" s="15">
        <v>971</v>
      </c>
      <c r="D162" s="236" t="s">
        <v>24</v>
      </c>
      <c r="E162" s="340"/>
      <c r="F162" s="149"/>
      <c r="G162" s="16"/>
      <c r="H162" s="149"/>
    </row>
    <row r="163" spans="1:8" ht="13.5" thickBot="1">
      <c r="A163" s="137">
        <v>6</v>
      </c>
      <c r="B163" s="126" t="s">
        <v>182</v>
      </c>
      <c r="C163" s="137">
        <v>980</v>
      </c>
      <c r="D163" s="237" t="s">
        <v>28</v>
      </c>
      <c r="E163" s="327" t="s">
        <v>29</v>
      </c>
      <c r="F163" s="151"/>
      <c r="G163" s="51" t="s">
        <v>29</v>
      </c>
      <c r="H163" s="151"/>
    </row>
    <row r="164" spans="1:8" ht="14.25" thickBot="1">
      <c r="A164" s="689" t="s">
        <v>126</v>
      </c>
      <c r="B164" s="690"/>
      <c r="C164" s="12">
        <v>990</v>
      </c>
      <c r="D164" s="32" t="s">
        <v>28</v>
      </c>
      <c r="E164" s="225"/>
      <c r="F164" s="97"/>
      <c r="G164" s="212"/>
      <c r="H164" s="97"/>
    </row>
    <row r="165" spans="1:8" ht="23.25" customHeight="1">
      <c r="A165" s="665" t="s">
        <v>127</v>
      </c>
      <c r="B165" s="835"/>
      <c r="C165" s="13">
        <v>1000</v>
      </c>
      <c r="D165" s="41" t="s">
        <v>28</v>
      </c>
      <c r="E165" s="339" t="s">
        <v>29</v>
      </c>
      <c r="F165" s="89">
        <f>'[1]бюджет'!M157</f>
        <v>0</v>
      </c>
      <c r="G165" s="25" t="s">
        <v>29</v>
      </c>
      <c r="H165" s="148"/>
    </row>
    <row r="166" spans="1:8" ht="27.75" customHeight="1" thickBot="1">
      <c r="A166" s="828" t="s">
        <v>128</v>
      </c>
      <c r="B166" s="829"/>
      <c r="C166" s="137">
        <v>1010</v>
      </c>
      <c r="D166" s="237" t="s">
        <v>28</v>
      </c>
      <c r="E166" s="327" t="s">
        <v>29</v>
      </c>
      <c r="F166" s="89">
        <f>'[1]бюджет'!M158</f>
        <v>0</v>
      </c>
      <c r="G166" s="51" t="s">
        <v>29</v>
      </c>
      <c r="H166" s="151"/>
    </row>
    <row r="167" spans="1:8" ht="13.5" customHeight="1" thickBot="1">
      <c r="A167" s="830" t="s">
        <v>215</v>
      </c>
      <c r="B167" s="831"/>
      <c r="C167" s="124">
        <v>1020</v>
      </c>
      <c r="D167" s="295" t="s">
        <v>28</v>
      </c>
      <c r="E167" s="341"/>
      <c r="F167" s="329">
        <f>F140+F166</f>
        <v>0</v>
      </c>
      <c r="G167" s="342"/>
      <c r="H167" s="329">
        <f>H140+H166</f>
        <v>0</v>
      </c>
    </row>
    <row r="168" spans="1:10" ht="20.25" customHeight="1" thickBot="1">
      <c r="A168" s="657" t="s">
        <v>129</v>
      </c>
      <c r="B168" s="658"/>
      <c r="C168" s="658"/>
      <c r="D168" s="658"/>
      <c r="E168" s="658"/>
      <c r="F168" s="658"/>
      <c r="G168" s="658"/>
      <c r="H168" s="832"/>
      <c r="I168" s="82"/>
      <c r="J168" s="79"/>
    </row>
    <row r="169" spans="1:8" ht="13.5">
      <c r="A169" s="707">
        <v>1</v>
      </c>
      <c r="B169" s="39" t="s">
        <v>130</v>
      </c>
      <c r="C169" s="40">
        <v>1030</v>
      </c>
      <c r="D169" s="41" t="s">
        <v>24</v>
      </c>
      <c r="E169" s="231"/>
      <c r="F169" s="94"/>
      <c r="G169" s="228"/>
      <c r="H169" s="98"/>
    </row>
    <row r="170" spans="1:8" ht="15" customHeight="1" thickBot="1">
      <c r="A170" s="708"/>
      <c r="B170" s="42"/>
      <c r="C170" s="43">
        <v>1040</v>
      </c>
      <c r="D170" s="227" t="s">
        <v>28</v>
      </c>
      <c r="E170" s="232" t="s">
        <v>29</v>
      </c>
      <c r="F170" s="91"/>
      <c r="G170" s="229" t="s">
        <v>29</v>
      </c>
      <c r="H170" s="99"/>
    </row>
    <row r="171" spans="1:8" ht="14.25" thickBot="1">
      <c r="A171" s="689" t="s">
        <v>131</v>
      </c>
      <c r="B171" s="823"/>
      <c r="C171" s="152">
        <v>1050</v>
      </c>
      <c r="D171" s="32" t="s">
        <v>28</v>
      </c>
      <c r="E171" s="251" t="s">
        <v>29</v>
      </c>
      <c r="F171" s="95"/>
      <c r="G171" s="244" t="s">
        <v>29</v>
      </c>
      <c r="H171" s="132"/>
    </row>
    <row r="172" spans="1:10" ht="14.25" customHeight="1" thickBot="1">
      <c r="A172" s="653" t="s">
        <v>132</v>
      </c>
      <c r="B172" s="706"/>
      <c r="C172" s="706"/>
      <c r="D172" s="706"/>
      <c r="E172" s="706"/>
      <c r="F172" s="706"/>
      <c r="G172" s="706"/>
      <c r="H172" s="654"/>
      <c r="J172" s="79"/>
    </row>
    <row r="173" spans="1:8" ht="12.75">
      <c r="A173" s="816">
        <v>1</v>
      </c>
      <c r="B173" s="45" t="s">
        <v>133</v>
      </c>
      <c r="C173" s="13">
        <v>1060</v>
      </c>
      <c r="D173" s="234" t="s">
        <v>24</v>
      </c>
      <c r="E173" s="245"/>
      <c r="F173" s="100" t="s">
        <v>29</v>
      </c>
      <c r="G173" s="239"/>
      <c r="H173" s="100" t="s">
        <v>29</v>
      </c>
    </row>
    <row r="174" spans="1:8" ht="12.75">
      <c r="A174" s="808"/>
      <c r="B174" s="46" t="s">
        <v>134</v>
      </c>
      <c r="C174" s="15">
        <v>1061</v>
      </c>
      <c r="D174" s="235" t="s">
        <v>39</v>
      </c>
      <c r="E174" s="246"/>
      <c r="F174" s="101"/>
      <c r="G174" s="135"/>
      <c r="H174" s="101"/>
    </row>
    <row r="175" spans="1:8" ht="12.75">
      <c r="A175" s="808"/>
      <c r="B175" s="825" t="s">
        <v>40</v>
      </c>
      <c r="C175" s="15">
        <v>1070</v>
      </c>
      <c r="D175" s="236" t="s">
        <v>24</v>
      </c>
      <c r="E175" s="248"/>
      <c r="F175" s="90" t="s">
        <v>29</v>
      </c>
      <c r="G175" s="241"/>
      <c r="H175" s="90" t="s">
        <v>29</v>
      </c>
    </row>
    <row r="176" spans="1:8" ht="12.75">
      <c r="A176" s="808"/>
      <c r="B176" s="826"/>
      <c r="C176" s="15">
        <v>1071</v>
      </c>
      <c r="D176" s="236" t="s">
        <v>39</v>
      </c>
      <c r="E176" s="248"/>
      <c r="F176" s="90"/>
      <c r="G176" s="241"/>
      <c r="H176" s="90"/>
    </row>
    <row r="177" spans="1:8" ht="12.75">
      <c r="A177" s="808"/>
      <c r="B177" s="698" t="s">
        <v>41</v>
      </c>
      <c r="C177" s="15">
        <v>1080</v>
      </c>
      <c r="D177" s="236" t="s">
        <v>24</v>
      </c>
      <c r="E177" s="248"/>
      <c r="F177" s="90" t="s">
        <v>29</v>
      </c>
      <c r="G177" s="241"/>
      <c r="H177" s="90" t="s">
        <v>29</v>
      </c>
    </row>
    <row r="178" spans="1:8" ht="12.75">
      <c r="A178" s="808"/>
      <c r="B178" s="699"/>
      <c r="C178" s="15">
        <v>1081</v>
      </c>
      <c r="D178" s="236" t="s">
        <v>39</v>
      </c>
      <c r="E178" s="248"/>
      <c r="F178" s="90"/>
      <c r="G178" s="241"/>
      <c r="H178" s="90"/>
    </row>
    <row r="179" spans="1:8" ht="12.75">
      <c r="A179" s="808"/>
      <c r="B179" s="698" t="s">
        <v>42</v>
      </c>
      <c r="C179" s="15">
        <v>1090</v>
      </c>
      <c r="D179" s="236" t="s">
        <v>24</v>
      </c>
      <c r="E179" s="248"/>
      <c r="F179" s="90" t="s">
        <v>29</v>
      </c>
      <c r="G179" s="241"/>
      <c r="H179" s="90" t="s">
        <v>29</v>
      </c>
    </row>
    <row r="180" spans="1:8" ht="12.75">
      <c r="A180" s="808"/>
      <c r="B180" s="699"/>
      <c r="C180" s="15">
        <v>1091</v>
      </c>
      <c r="D180" s="236" t="s">
        <v>39</v>
      </c>
      <c r="E180" s="248"/>
      <c r="F180" s="90"/>
      <c r="G180" s="241"/>
      <c r="H180" s="90"/>
    </row>
    <row r="181" spans="1:8" ht="12.75">
      <c r="A181" s="808"/>
      <c r="B181" s="698" t="s">
        <v>43</v>
      </c>
      <c r="C181" s="15">
        <v>1100</v>
      </c>
      <c r="D181" s="236" t="s">
        <v>24</v>
      </c>
      <c r="E181" s="248"/>
      <c r="F181" s="90" t="s">
        <v>29</v>
      </c>
      <c r="G181" s="241"/>
      <c r="H181" s="90" t="s">
        <v>29</v>
      </c>
    </row>
    <row r="182" spans="1:8" ht="13.5" thickBot="1">
      <c r="A182" s="824"/>
      <c r="B182" s="827"/>
      <c r="C182" s="22">
        <v>1101</v>
      </c>
      <c r="D182" s="227" t="s">
        <v>39</v>
      </c>
      <c r="E182" s="232"/>
      <c r="F182" s="91"/>
      <c r="G182" s="229"/>
      <c r="H182" s="91"/>
    </row>
    <row r="183" spans="1:8" ht="19.5" customHeight="1">
      <c r="A183" s="808">
        <v>2</v>
      </c>
      <c r="B183" s="695" t="s">
        <v>175</v>
      </c>
      <c r="C183" s="24">
        <v>1110</v>
      </c>
      <c r="D183" s="41" t="s">
        <v>24</v>
      </c>
      <c r="E183" s="247"/>
      <c r="F183" s="102"/>
      <c r="G183" s="240"/>
      <c r="H183" s="102"/>
    </row>
    <row r="184" spans="1:8" ht="21" customHeight="1">
      <c r="A184" s="808"/>
      <c r="B184" s="696"/>
      <c r="C184" s="15">
        <v>1111</v>
      </c>
      <c r="D184" s="236" t="s">
        <v>39</v>
      </c>
      <c r="E184" s="246"/>
      <c r="F184" s="101"/>
      <c r="G184" s="135"/>
      <c r="H184" s="101"/>
    </row>
    <row r="185" spans="1:8" ht="12.75" customHeight="1">
      <c r="A185" s="808"/>
      <c r="B185" s="697" t="s">
        <v>44</v>
      </c>
      <c r="C185" s="15">
        <v>1120</v>
      </c>
      <c r="D185" s="236" t="s">
        <v>24</v>
      </c>
      <c r="E185" s="246"/>
      <c r="F185" s="101"/>
      <c r="G185" s="135"/>
      <c r="H185" s="101"/>
    </row>
    <row r="186" spans="1:8" ht="12.75" customHeight="1">
      <c r="A186" s="808"/>
      <c r="B186" s="696"/>
      <c r="C186" s="15">
        <v>1121</v>
      </c>
      <c r="D186" s="236" t="s">
        <v>39</v>
      </c>
      <c r="E186" s="246"/>
      <c r="F186" s="101"/>
      <c r="G186" s="135"/>
      <c r="H186" s="101"/>
    </row>
    <row r="187" spans="1:8" ht="12.75">
      <c r="A187" s="808"/>
      <c r="B187" s="698" t="s">
        <v>45</v>
      </c>
      <c r="C187" s="15">
        <v>1130</v>
      </c>
      <c r="D187" s="236" t="s">
        <v>24</v>
      </c>
      <c r="E187" s="246"/>
      <c r="F187" s="101"/>
      <c r="G187" s="135"/>
      <c r="H187" s="101"/>
    </row>
    <row r="188" spans="1:8" ht="12.75">
      <c r="A188" s="808"/>
      <c r="B188" s="699"/>
      <c r="C188" s="15">
        <v>1131</v>
      </c>
      <c r="D188" s="236" t="s">
        <v>39</v>
      </c>
      <c r="E188" s="248"/>
      <c r="F188" s="90"/>
      <c r="G188" s="241"/>
      <c r="H188" s="90"/>
    </row>
    <row r="189" spans="1:8" ht="12.75">
      <c r="A189" s="808"/>
      <c r="B189" s="698" t="s">
        <v>46</v>
      </c>
      <c r="C189" s="15">
        <v>1140</v>
      </c>
      <c r="D189" s="236" t="s">
        <v>24</v>
      </c>
      <c r="E189" s="248"/>
      <c r="F189" s="90" t="s">
        <v>29</v>
      </c>
      <c r="G189" s="241"/>
      <c r="H189" s="90" t="s">
        <v>29</v>
      </c>
    </row>
    <row r="190" spans="1:8" ht="12.75">
      <c r="A190" s="808"/>
      <c r="B190" s="699"/>
      <c r="C190" s="15">
        <v>1141</v>
      </c>
      <c r="D190" s="236" t="s">
        <v>39</v>
      </c>
      <c r="E190" s="248"/>
      <c r="F190" s="90"/>
      <c r="G190" s="241"/>
      <c r="H190" s="90"/>
    </row>
    <row r="191" spans="1:8" ht="12.75" customHeight="1">
      <c r="A191" s="808"/>
      <c r="B191" s="700" t="s">
        <v>47</v>
      </c>
      <c r="C191" s="15">
        <v>1150</v>
      </c>
      <c r="D191" s="236" t="s">
        <v>24</v>
      </c>
      <c r="E191" s="248"/>
      <c r="F191" s="90" t="s">
        <v>29</v>
      </c>
      <c r="G191" s="241"/>
      <c r="H191" s="90" t="s">
        <v>29</v>
      </c>
    </row>
    <row r="192" spans="1:8" ht="12.75" customHeight="1">
      <c r="A192" s="808"/>
      <c r="B192" s="701"/>
      <c r="C192" s="15">
        <v>1151</v>
      </c>
      <c r="D192" s="236" t="s">
        <v>39</v>
      </c>
      <c r="E192" s="248"/>
      <c r="F192" s="90"/>
      <c r="G192" s="241"/>
      <c r="H192" s="90"/>
    </row>
    <row r="193" spans="1:8" ht="12.75" customHeight="1">
      <c r="A193" s="808"/>
      <c r="B193" s="700" t="s">
        <v>48</v>
      </c>
      <c r="C193" s="15">
        <v>1160</v>
      </c>
      <c r="D193" s="236" t="s">
        <v>24</v>
      </c>
      <c r="E193" s="248"/>
      <c r="F193" s="90" t="s">
        <v>29</v>
      </c>
      <c r="G193" s="241"/>
      <c r="H193" s="90" t="s">
        <v>29</v>
      </c>
    </row>
    <row r="194" spans="1:8" ht="12.75" customHeight="1">
      <c r="A194" s="808"/>
      <c r="B194" s="701"/>
      <c r="C194" s="15">
        <v>1161</v>
      </c>
      <c r="D194" s="236" t="s">
        <v>39</v>
      </c>
      <c r="E194" s="248"/>
      <c r="F194" s="90"/>
      <c r="G194" s="241"/>
      <c r="H194" s="90"/>
    </row>
    <row r="195" spans="1:8" ht="12.75" customHeight="1">
      <c r="A195" s="808"/>
      <c r="B195" s="702" t="s">
        <v>176</v>
      </c>
      <c r="C195" s="15">
        <v>1170</v>
      </c>
      <c r="D195" s="236" t="s">
        <v>24</v>
      </c>
      <c r="E195" s="248"/>
      <c r="F195" s="90" t="s">
        <v>29</v>
      </c>
      <c r="G195" s="241"/>
      <c r="H195" s="90" t="s">
        <v>29</v>
      </c>
    </row>
    <row r="196" spans="1:8" ht="12.75">
      <c r="A196" s="808"/>
      <c r="B196" s="703"/>
      <c r="C196" s="15">
        <v>1171</v>
      </c>
      <c r="D196" s="236" t="s">
        <v>39</v>
      </c>
      <c r="E196" s="248"/>
      <c r="F196" s="90"/>
      <c r="G196" s="241"/>
      <c r="H196" s="90"/>
    </row>
    <row r="197" spans="1:8" ht="12.75" customHeight="1">
      <c r="A197" s="808"/>
      <c r="B197" s="697" t="s">
        <v>49</v>
      </c>
      <c r="C197" s="15">
        <v>1180</v>
      </c>
      <c r="D197" s="236" t="s">
        <v>24</v>
      </c>
      <c r="E197" s="248"/>
      <c r="F197" s="90" t="s">
        <v>29</v>
      </c>
      <c r="G197" s="241"/>
      <c r="H197" s="90" t="s">
        <v>29</v>
      </c>
    </row>
    <row r="198" spans="1:8" ht="12.75" customHeight="1">
      <c r="A198" s="808"/>
      <c r="B198" s="696"/>
      <c r="C198" s="15">
        <v>1181</v>
      </c>
      <c r="D198" s="236" t="s">
        <v>39</v>
      </c>
      <c r="E198" s="248"/>
      <c r="F198" s="90"/>
      <c r="G198" s="241"/>
      <c r="H198" s="90"/>
    </row>
    <row r="199" spans="1:8" ht="15.75" customHeight="1">
      <c r="A199" s="808"/>
      <c r="B199" s="709" t="s">
        <v>50</v>
      </c>
      <c r="C199" s="15">
        <v>1190</v>
      </c>
      <c r="D199" s="236" t="s">
        <v>24</v>
      </c>
      <c r="E199" s="248"/>
      <c r="F199" s="90" t="s">
        <v>29</v>
      </c>
      <c r="G199" s="241"/>
      <c r="H199" s="90" t="s">
        <v>29</v>
      </c>
    </row>
    <row r="200" spans="1:8" ht="14.25" customHeight="1" thickBot="1">
      <c r="A200" s="808"/>
      <c r="B200" s="710"/>
      <c r="C200" s="137">
        <v>1191</v>
      </c>
      <c r="D200" s="237" t="s">
        <v>39</v>
      </c>
      <c r="E200" s="249"/>
      <c r="F200" s="103"/>
      <c r="G200" s="242"/>
      <c r="H200" s="103"/>
    </row>
    <row r="201" spans="1:8" ht="12.75">
      <c r="A201" s="817">
        <v>3</v>
      </c>
      <c r="B201" s="687" t="s">
        <v>51</v>
      </c>
      <c r="C201" s="13">
        <v>1200</v>
      </c>
      <c r="D201" s="172" t="s">
        <v>24</v>
      </c>
      <c r="E201" s="231"/>
      <c r="F201" s="94" t="s">
        <v>29</v>
      </c>
      <c r="G201" s="243"/>
      <c r="H201" s="94" t="s">
        <v>29</v>
      </c>
    </row>
    <row r="202" spans="1:8" ht="13.5" thickBot="1">
      <c r="A202" s="818"/>
      <c r="B202" s="688"/>
      <c r="C202" s="22">
        <v>1201</v>
      </c>
      <c r="D202" s="227" t="s">
        <v>39</v>
      </c>
      <c r="E202" s="232"/>
      <c r="F202" s="91"/>
      <c r="G202" s="229"/>
      <c r="H202" s="91"/>
    </row>
    <row r="203" spans="1:8" ht="15" customHeight="1" thickBot="1">
      <c r="A203" s="153">
        <v>4</v>
      </c>
      <c r="B203" s="123" t="s">
        <v>182</v>
      </c>
      <c r="C203" s="26">
        <v>1210</v>
      </c>
      <c r="D203" s="163" t="s">
        <v>28</v>
      </c>
      <c r="E203" s="250" t="s">
        <v>29</v>
      </c>
      <c r="F203" s="144"/>
      <c r="G203" s="230" t="s">
        <v>29</v>
      </c>
      <c r="H203" s="93"/>
    </row>
    <row r="204" spans="1:8" ht="16.5" customHeight="1" thickBot="1">
      <c r="A204" s="689" t="s">
        <v>135</v>
      </c>
      <c r="B204" s="690"/>
      <c r="C204" s="12">
        <v>1220</v>
      </c>
      <c r="D204" s="32" t="s">
        <v>28</v>
      </c>
      <c r="E204" s="313" t="s">
        <v>29</v>
      </c>
      <c r="F204" s="95"/>
      <c r="G204" s="223" t="s">
        <v>29</v>
      </c>
      <c r="H204" s="95"/>
    </row>
    <row r="205" spans="1:8" ht="13.5" customHeight="1">
      <c r="A205" s="819" t="s">
        <v>36</v>
      </c>
      <c r="B205" s="821" t="s">
        <v>54</v>
      </c>
      <c r="C205" s="24">
        <v>1230</v>
      </c>
      <c r="D205" s="41" t="s">
        <v>24</v>
      </c>
      <c r="E205" s="289"/>
      <c r="F205" s="92" t="s">
        <v>29</v>
      </c>
      <c r="G205" s="228"/>
      <c r="H205" s="92" t="s">
        <v>29</v>
      </c>
    </row>
    <row r="206" spans="1:8" ht="14.25" customHeight="1" thickBot="1">
      <c r="A206" s="820"/>
      <c r="B206" s="822"/>
      <c r="C206" s="22">
        <v>1231</v>
      </c>
      <c r="D206" s="227" t="s">
        <v>39</v>
      </c>
      <c r="E206" s="232"/>
      <c r="F206" s="91"/>
      <c r="G206" s="229"/>
      <c r="H206" s="91"/>
    </row>
    <row r="207" spans="1:8" ht="14.25" thickBot="1">
      <c r="A207" s="676" t="s">
        <v>136</v>
      </c>
      <c r="B207" s="677"/>
      <c r="C207" s="677"/>
      <c r="D207" s="677"/>
      <c r="E207" s="677"/>
      <c r="F207" s="677"/>
      <c r="G207" s="677"/>
      <c r="H207" s="678"/>
    </row>
    <row r="208" spans="1:8" ht="25.5">
      <c r="A208" s="13">
        <v>1</v>
      </c>
      <c r="B208" s="154" t="s">
        <v>56</v>
      </c>
      <c r="C208" s="13">
        <v>1240</v>
      </c>
      <c r="D208" s="41" t="s">
        <v>24</v>
      </c>
      <c r="E208" s="231"/>
      <c r="F208" s="94"/>
      <c r="G208" s="241"/>
      <c r="H208" s="92"/>
    </row>
    <row r="209" spans="1:8" ht="12.75">
      <c r="A209" s="15">
        <v>2</v>
      </c>
      <c r="B209" s="134" t="s">
        <v>57</v>
      </c>
      <c r="C209" s="15">
        <v>1250</v>
      </c>
      <c r="D209" s="236" t="s">
        <v>24</v>
      </c>
      <c r="E209" s="248"/>
      <c r="F209" s="90"/>
      <c r="G209" s="241"/>
      <c r="H209" s="90"/>
    </row>
    <row r="210" spans="1:8" ht="12.75">
      <c r="A210" s="15">
        <v>3</v>
      </c>
      <c r="B210" s="134" t="s">
        <v>58</v>
      </c>
      <c r="C210" s="15">
        <v>1260</v>
      </c>
      <c r="D210" s="236" t="s">
        <v>39</v>
      </c>
      <c r="E210" s="248"/>
      <c r="F210" s="90"/>
      <c r="G210" s="241"/>
      <c r="H210" s="90"/>
    </row>
    <row r="211" spans="1:8" ht="12.75">
      <c r="A211" s="15">
        <v>4</v>
      </c>
      <c r="B211" s="134" t="s">
        <v>59</v>
      </c>
      <c r="C211" s="15">
        <v>1270</v>
      </c>
      <c r="D211" s="236" t="s">
        <v>28</v>
      </c>
      <c r="E211" s="248" t="s">
        <v>29</v>
      </c>
      <c r="F211" s="90"/>
      <c r="G211" s="241" t="s">
        <v>29</v>
      </c>
      <c r="H211" s="90"/>
    </row>
    <row r="212" spans="1:10" ht="17.25" customHeight="1">
      <c r="A212" s="155">
        <v>5</v>
      </c>
      <c r="B212" s="156" t="s">
        <v>137</v>
      </c>
      <c r="C212" s="157">
        <v>1280</v>
      </c>
      <c r="D212" s="235" t="s">
        <v>28</v>
      </c>
      <c r="E212" s="246" t="s">
        <v>29</v>
      </c>
      <c r="F212" s="101"/>
      <c r="G212" s="135" t="s">
        <v>29</v>
      </c>
      <c r="H212" s="101"/>
      <c r="J212" s="79"/>
    </row>
    <row r="213" spans="1:8" ht="13.5" customHeight="1">
      <c r="A213" s="37"/>
      <c r="B213" s="158" t="s">
        <v>138</v>
      </c>
      <c r="C213" s="157">
        <v>1281</v>
      </c>
      <c r="D213" s="235" t="s">
        <v>60</v>
      </c>
      <c r="E213" s="246"/>
      <c r="F213" s="102"/>
      <c r="G213" s="240"/>
      <c r="H213" s="101"/>
    </row>
    <row r="214" spans="1:8" ht="13.5" thickBot="1">
      <c r="A214" s="159"/>
      <c r="B214" s="160" t="s">
        <v>139</v>
      </c>
      <c r="C214" s="161">
        <v>1282</v>
      </c>
      <c r="D214" s="343" t="s">
        <v>60</v>
      </c>
      <c r="E214" s="345"/>
      <c r="F214" s="128"/>
      <c r="G214" s="310"/>
      <c r="H214" s="128"/>
    </row>
    <row r="215" spans="1:8" ht="14.25" thickBot="1">
      <c r="A215" s="811" t="s">
        <v>140</v>
      </c>
      <c r="B215" s="812"/>
      <c r="C215" s="159">
        <v>1290</v>
      </c>
      <c r="D215" s="333" t="s">
        <v>28</v>
      </c>
      <c r="E215" s="331" t="s">
        <v>29</v>
      </c>
      <c r="F215" s="106"/>
      <c r="G215" s="344" t="s">
        <v>29</v>
      </c>
      <c r="H215" s="105"/>
    </row>
    <row r="216" spans="1:8" ht="14.25" thickBot="1">
      <c r="A216" s="813" t="s">
        <v>141</v>
      </c>
      <c r="B216" s="814"/>
      <c r="C216" s="814"/>
      <c r="D216" s="814"/>
      <c r="E216" s="814"/>
      <c r="F216" s="814"/>
      <c r="G216" s="814"/>
      <c r="H216" s="815"/>
    </row>
    <row r="217" spans="1:8" ht="12.75">
      <c r="A217" s="816">
        <v>1</v>
      </c>
      <c r="B217" s="162" t="s">
        <v>142</v>
      </c>
      <c r="C217" s="13">
        <v>1300</v>
      </c>
      <c r="D217" s="25" t="s">
        <v>24</v>
      </c>
      <c r="E217" s="49"/>
      <c r="F217" s="50"/>
      <c r="G217" s="49"/>
      <c r="H217" s="102"/>
    </row>
    <row r="218" spans="1:8" ht="12.75">
      <c r="A218" s="808"/>
      <c r="B218" s="134" t="s">
        <v>64</v>
      </c>
      <c r="C218" s="15">
        <v>1301</v>
      </c>
      <c r="D218" s="163" t="s">
        <v>24</v>
      </c>
      <c r="E218" s="47"/>
      <c r="F218" s="48"/>
      <c r="G218" s="47"/>
      <c r="H218" s="101"/>
    </row>
    <row r="219" spans="1:8" ht="12.75">
      <c r="A219" s="707"/>
      <c r="B219" s="134" t="s">
        <v>65</v>
      </c>
      <c r="C219" s="15">
        <v>1302</v>
      </c>
      <c r="D219" s="16" t="s">
        <v>24</v>
      </c>
      <c r="E219" s="47"/>
      <c r="F219" s="48"/>
      <c r="G219" s="47"/>
      <c r="H219" s="101"/>
    </row>
    <row r="220" spans="1:8" ht="12.75">
      <c r="A220" s="15">
        <v>2</v>
      </c>
      <c r="B220" s="134" t="s">
        <v>66</v>
      </c>
      <c r="C220" s="15">
        <v>1310</v>
      </c>
      <c r="D220" s="16" t="s">
        <v>24</v>
      </c>
      <c r="E220" s="47"/>
      <c r="F220" s="48"/>
      <c r="G220" s="47"/>
      <c r="H220" s="101"/>
    </row>
    <row r="221" spans="1:8" ht="12.75">
      <c r="A221" s="15">
        <v>3</v>
      </c>
      <c r="B221" s="134" t="s">
        <v>67</v>
      </c>
      <c r="C221" s="15">
        <v>1320</v>
      </c>
      <c r="D221" s="16" t="s">
        <v>24</v>
      </c>
      <c r="E221" s="47"/>
      <c r="F221" s="48"/>
      <c r="G221" s="47"/>
      <c r="H221" s="101"/>
    </row>
    <row r="222" spans="1:8" ht="12.75">
      <c r="A222" s="15">
        <v>4</v>
      </c>
      <c r="B222" s="134" t="s">
        <v>68</v>
      </c>
      <c r="C222" s="15">
        <v>1330</v>
      </c>
      <c r="D222" s="16" t="s">
        <v>24</v>
      </c>
      <c r="E222" s="47"/>
      <c r="F222" s="48"/>
      <c r="G222" s="47"/>
      <c r="H222" s="101"/>
    </row>
    <row r="223" spans="1:8" ht="12.75">
      <c r="A223" s="15">
        <v>5</v>
      </c>
      <c r="B223" s="134" t="s">
        <v>69</v>
      </c>
      <c r="C223" s="15">
        <v>1340</v>
      </c>
      <c r="D223" s="16" t="s">
        <v>24</v>
      </c>
      <c r="E223" s="47"/>
      <c r="F223" s="48"/>
      <c r="G223" s="47"/>
      <c r="H223" s="101"/>
    </row>
    <row r="224" spans="1:8" ht="12.75">
      <c r="A224" s="807">
        <v>6</v>
      </c>
      <c r="B224" s="134" t="s">
        <v>70</v>
      </c>
      <c r="C224" s="15">
        <v>1350</v>
      </c>
      <c r="D224" s="16" t="s">
        <v>24</v>
      </c>
      <c r="E224" s="47"/>
      <c r="F224" s="48"/>
      <c r="G224" s="47"/>
      <c r="H224" s="101"/>
    </row>
    <row r="225" spans="1:8" ht="12.75">
      <c r="A225" s="707"/>
      <c r="B225" s="134" t="s">
        <v>143</v>
      </c>
      <c r="C225" s="15">
        <v>1351</v>
      </c>
      <c r="D225" s="16" t="s">
        <v>24</v>
      </c>
      <c r="E225" s="47"/>
      <c r="F225" s="48"/>
      <c r="G225" s="47"/>
      <c r="H225" s="101"/>
    </row>
    <row r="226" spans="1:8" ht="12.75">
      <c r="A226" s="807">
        <v>7</v>
      </c>
      <c r="B226" s="164" t="s">
        <v>71</v>
      </c>
      <c r="C226" s="15">
        <v>1360</v>
      </c>
      <c r="D226" s="16" t="s">
        <v>72</v>
      </c>
      <c r="E226" s="47"/>
      <c r="F226" s="48"/>
      <c r="G226" s="47"/>
      <c r="H226" s="101"/>
    </row>
    <row r="227" spans="1:8" ht="12.75">
      <c r="A227" s="808"/>
      <c r="B227" s="133" t="s">
        <v>144</v>
      </c>
      <c r="C227" s="15">
        <v>1361</v>
      </c>
      <c r="D227" s="16" t="s">
        <v>72</v>
      </c>
      <c r="E227" s="21"/>
      <c r="F227" s="20"/>
      <c r="G227" s="21"/>
      <c r="H227" s="90"/>
    </row>
    <row r="228" spans="1:8" ht="12.75">
      <c r="A228" s="808"/>
      <c r="B228" s="165" t="s">
        <v>74</v>
      </c>
      <c r="C228" s="26">
        <v>1362</v>
      </c>
      <c r="D228" s="16" t="s">
        <v>72</v>
      </c>
      <c r="E228" s="21"/>
      <c r="F228" s="20"/>
      <c r="G228" s="21"/>
      <c r="H228" s="90"/>
    </row>
    <row r="229" spans="1:8" ht="12.75">
      <c r="A229" s="808"/>
      <c r="B229" s="166" t="s">
        <v>75</v>
      </c>
      <c r="C229" s="26">
        <v>1363</v>
      </c>
      <c r="D229" s="16" t="s">
        <v>72</v>
      </c>
      <c r="E229" s="21"/>
      <c r="F229" s="20"/>
      <c r="G229" s="21"/>
      <c r="H229" s="90"/>
    </row>
    <row r="230" spans="1:8" ht="12.75">
      <c r="A230" s="808"/>
      <c r="B230" s="166" t="s">
        <v>76</v>
      </c>
      <c r="C230" s="26">
        <v>1364</v>
      </c>
      <c r="D230" s="16" t="s">
        <v>72</v>
      </c>
      <c r="E230" s="21"/>
      <c r="F230" s="20"/>
      <c r="G230" s="21"/>
      <c r="H230" s="90"/>
    </row>
    <row r="231" spans="1:8" ht="12.75">
      <c r="A231" s="707"/>
      <c r="B231" s="166" t="s">
        <v>145</v>
      </c>
      <c r="C231" s="24">
        <v>1365</v>
      </c>
      <c r="D231" s="16"/>
      <c r="E231" s="21"/>
      <c r="F231" s="20"/>
      <c r="G231" s="21"/>
      <c r="H231" s="90"/>
    </row>
    <row r="232" spans="1:10" ht="12.75">
      <c r="A232" s="807">
        <v>8</v>
      </c>
      <c r="B232" s="809" t="s">
        <v>77</v>
      </c>
      <c r="C232" s="15">
        <v>1370</v>
      </c>
      <c r="D232" s="16" t="s">
        <v>24</v>
      </c>
      <c r="E232" s="21"/>
      <c r="F232" s="20"/>
      <c r="G232" s="21"/>
      <c r="H232" s="90"/>
      <c r="J232" s="79"/>
    </row>
    <row r="233" spans="1:8" ht="12.75">
      <c r="A233" s="707"/>
      <c r="B233" s="810"/>
      <c r="C233" s="15">
        <v>1371</v>
      </c>
      <c r="D233" s="16" t="s">
        <v>78</v>
      </c>
      <c r="E233" s="21"/>
      <c r="F233" s="20"/>
      <c r="G233" s="21"/>
      <c r="H233" s="90"/>
    </row>
    <row r="234" spans="1:8" ht="12.75">
      <c r="A234" s="15">
        <v>9</v>
      </c>
      <c r="B234" s="134" t="s">
        <v>79</v>
      </c>
      <c r="C234" s="15">
        <v>1380</v>
      </c>
      <c r="D234" s="16" t="s">
        <v>146</v>
      </c>
      <c r="E234" s="21"/>
      <c r="F234" s="20"/>
      <c r="G234" s="21"/>
      <c r="H234" s="90"/>
    </row>
    <row r="235" spans="1:8" ht="13.5" thickBot="1">
      <c r="A235" s="137">
        <v>10</v>
      </c>
      <c r="B235" s="134" t="s">
        <v>182</v>
      </c>
      <c r="C235" s="137">
        <v>1390</v>
      </c>
      <c r="D235" s="51" t="s">
        <v>24</v>
      </c>
      <c r="E235" s="52"/>
      <c r="F235" s="53"/>
      <c r="G235" s="52"/>
      <c r="H235" s="103"/>
    </row>
    <row r="236" spans="1:8" ht="14.25" thickBot="1">
      <c r="A236" s="650" t="s">
        <v>147</v>
      </c>
      <c r="B236" s="651"/>
      <c r="C236" s="12">
        <v>1400</v>
      </c>
      <c r="D236" s="29" t="s">
        <v>28</v>
      </c>
      <c r="E236" s="54" t="s">
        <v>29</v>
      </c>
      <c r="F236" s="33"/>
      <c r="G236" s="54" t="s">
        <v>29</v>
      </c>
      <c r="H236" s="95"/>
    </row>
    <row r="237" spans="1:8" ht="28.5" customHeight="1" thickBot="1">
      <c r="A237" s="665" t="s">
        <v>174</v>
      </c>
      <c r="B237" s="666"/>
      <c r="C237" s="10">
        <v>1410</v>
      </c>
      <c r="D237" s="27" t="s">
        <v>28</v>
      </c>
      <c r="E237" s="28" t="s">
        <v>29</v>
      </c>
      <c r="F237" s="20"/>
      <c r="G237" s="28" t="s">
        <v>29</v>
      </c>
      <c r="H237" s="93"/>
    </row>
    <row r="238" spans="1:8" ht="14.25" thickBot="1">
      <c r="A238" s="655" t="s">
        <v>148</v>
      </c>
      <c r="B238" s="667"/>
      <c r="C238" s="667"/>
      <c r="D238" s="667"/>
      <c r="E238" s="667"/>
      <c r="F238" s="667"/>
      <c r="G238" s="667"/>
      <c r="H238" s="656"/>
    </row>
    <row r="239" spans="1:8" ht="12.75">
      <c r="A239" s="13">
        <v>1</v>
      </c>
      <c r="B239" s="167" t="s">
        <v>82</v>
      </c>
      <c r="C239" s="13">
        <v>1420</v>
      </c>
      <c r="D239" s="172" t="s">
        <v>60</v>
      </c>
      <c r="E239" s="231"/>
      <c r="F239" s="94"/>
      <c r="G239" s="243"/>
      <c r="H239" s="94"/>
    </row>
    <row r="240" spans="1:8" ht="12.75">
      <c r="A240" s="15">
        <v>2</v>
      </c>
      <c r="B240" s="134" t="s">
        <v>83</v>
      </c>
      <c r="C240" s="15">
        <v>1430</v>
      </c>
      <c r="D240" s="236" t="s">
        <v>60</v>
      </c>
      <c r="E240" s="248"/>
      <c r="F240" s="90"/>
      <c r="G240" s="241"/>
      <c r="H240" s="90"/>
    </row>
    <row r="241" spans="1:8" ht="12.75">
      <c r="A241" s="15">
        <v>3</v>
      </c>
      <c r="B241" s="134" t="s">
        <v>84</v>
      </c>
      <c r="C241" s="15">
        <v>1440</v>
      </c>
      <c r="D241" s="236" t="s">
        <v>60</v>
      </c>
      <c r="E241" s="248"/>
      <c r="F241" s="90"/>
      <c r="G241" s="241"/>
      <c r="H241" s="90"/>
    </row>
    <row r="242" spans="1:8" ht="12.75">
      <c r="A242" s="15">
        <v>4</v>
      </c>
      <c r="B242" s="134" t="s">
        <v>85</v>
      </c>
      <c r="C242" s="15">
        <v>1450</v>
      </c>
      <c r="D242" s="236" t="s">
        <v>86</v>
      </c>
      <c r="E242" s="248"/>
      <c r="F242" s="90"/>
      <c r="G242" s="241"/>
      <c r="H242" s="90"/>
    </row>
    <row r="243" spans="1:8" ht="12.75">
      <c r="A243" s="15">
        <v>5</v>
      </c>
      <c r="B243" s="134" t="s">
        <v>87</v>
      </c>
      <c r="C243" s="15">
        <v>1460</v>
      </c>
      <c r="D243" s="236" t="s">
        <v>28</v>
      </c>
      <c r="E243" s="248" t="s">
        <v>29</v>
      </c>
      <c r="F243" s="90"/>
      <c r="G243" s="241" t="s">
        <v>29</v>
      </c>
      <c r="H243" s="90"/>
    </row>
    <row r="244" spans="1:8" ht="12.75">
      <c r="A244" s="15">
        <v>6</v>
      </c>
      <c r="B244" s="134" t="s">
        <v>88</v>
      </c>
      <c r="C244" s="15">
        <v>1470</v>
      </c>
      <c r="D244" s="236" t="s">
        <v>28</v>
      </c>
      <c r="E244" s="248" t="s">
        <v>29</v>
      </c>
      <c r="F244" s="90"/>
      <c r="G244" s="241" t="s">
        <v>29</v>
      </c>
      <c r="H244" s="90"/>
    </row>
    <row r="245" spans="1:8" ht="12.75">
      <c r="A245" s="15">
        <v>7</v>
      </c>
      <c r="B245" s="134" t="s">
        <v>89</v>
      </c>
      <c r="C245" s="15">
        <v>1480</v>
      </c>
      <c r="D245" s="236" t="s">
        <v>90</v>
      </c>
      <c r="E245" s="248"/>
      <c r="F245" s="90"/>
      <c r="G245" s="241"/>
      <c r="H245" s="90"/>
    </row>
    <row r="246" spans="1:8" ht="12.75">
      <c r="A246" s="15">
        <v>8</v>
      </c>
      <c r="B246" s="134" t="s">
        <v>91</v>
      </c>
      <c r="C246" s="15">
        <v>1490</v>
      </c>
      <c r="D246" s="236" t="s">
        <v>28</v>
      </c>
      <c r="E246" s="248" t="s">
        <v>29</v>
      </c>
      <c r="F246" s="90"/>
      <c r="G246" s="241" t="s">
        <v>29</v>
      </c>
      <c r="H246" s="90"/>
    </row>
    <row r="247" spans="1:8" ht="12.75">
      <c r="A247" s="15">
        <v>9</v>
      </c>
      <c r="B247" s="134" t="s">
        <v>92</v>
      </c>
      <c r="C247" s="15">
        <v>1500</v>
      </c>
      <c r="D247" s="236" t="s">
        <v>28</v>
      </c>
      <c r="E247" s="248" t="s">
        <v>29</v>
      </c>
      <c r="F247" s="90"/>
      <c r="G247" s="241" t="s">
        <v>29</v>
      </c>
      <c r="H247" s="90"/>
    </row>
    <row r="248" spans="1:8" ht="12.75">
      <c r="A248" s="15">
        <v>10</v>
      </c>
      <c r="B248" s="134" t="s">
        <v>93</v>
      </c>
      <c r="C248" s="15">
        <v>1510</v>
      </c>
      <c r="D248" s="236" t="s">
        <v>28</v>
      </c>
      <c r="E248" s="248" t="s">
        <v>29</v>
      </c>
      <c r="F248" s="90"/>
      <c r="G248" s="241" t="s">
        <v>29</v>
      </c>
      <c r="H248" s="90"/>
    </row>
    <row r="249" spans="1:8" ht="13.5" thickBot="1">
      <c r="A249" s="22">
        <v>11</v>
      </c>
      <c r="B249" s="67" t="s">
        <v>182</v>
      </c>
      <c r="C249" s="22">
        <v>1520</v>
      </c>
      <c r="D249" s="227" t="s">
        <v>28</v>
      </c>
      <c r="E249" s="232" t="s">
        <v>29</v>
      </c>
      <c r="F249" s="91"/>
      <c r="G249" s="229" t="s">
        <v>29</v>
      </c>
      <c r="H249" s="91"/>
    </row>
    <row r="250" spans="1:8" ht="14.25" thickBot="1">
      <c r="A250" s="668" t="s">
        <v>149</v>
      </c>
      <c r="B250" s="669"/>
      <c r="C250" s="10">
        <v>1530</v>
      </c>
      <c r="D250" s="68" t="s">
        <v>28</v>
      </c>
      <c r="E250" s="233" t="s">
        <v>29</v>
      </c>
      <c r="F250" s="106"/>
      <c r="G250" s="252" t="s">
        <v>29</v>
      </c>
      <c r="H250" s="106"/>
    </row>
    <row r="251" spans="1:8" ht="14.25" thickBot="1">
      <c r="A251" s="673" t="s">
        <v>150</v>
      </c>
      <c r="B251" s="674"/>
      <c r="C251" s="674"/>
      <c r="D251" s="674"/>
      <c r="E251" s="674"/>
      <c r="F251" s="674"/>
      <c r="G251" s="674"/>
      <c r="H251" s="675"/>
    </row>
    <row r="252" spans="1:8" ht="12.75">
      <c r="A252" s="13">
        <v>1</v>
      </c>
      <c r="B252" s="162" t="s">
        <v>96</v>
      </c>
      <c r="C252" s="124">
        <v>1540</v>
      </c>
      <c r="D252" s="41" t="s">
        <v>24</v>
      </c>
      <c r="E252" s="231"/>
      <c r="F252" s="94"/>
      <c r="G252" s="228"/>
      <c r="H252" s="92"/>
    </row>
    <row r="253" spans="1:8" ht="12.75">
      <c r="A253" s="15">
        <v>2</v>
      </c>
      <c r="B253" s="134" t="s">
        <v>97</v>
      </c>
      <c r="C253" s="15">
        <v>1550</v>
      </c>
      <c r="D253" s="236" t="s">
        <v>28</v>
      </c>
      <c r="E253" s="248"/>
      <c r="F253" s="90"/>
      <c r="G253" s="241"/>
      <c r="H253" s="90"/>
    </row>
    <row r="254" spans="1:8" ht="12.75">
      <c r="A254" s="15">
        <v>3</v>
      </c>
      <c r="B254" s="134" t="s">
        <v>98</v>
      </c>
      <c r="C254" s="15">
        <v>1560</v>
      </c>
      <c r="D254" s="236" t="s">
        <v>28</v>
      </c>
      <c r="E254" s="246"/>
      <c r="F254" s="101"/>
      <c r="G254" s="135"/>
      <c r="H254" s="101"/>
    </row>
    <row r="255" spans="1:8" ht="12.75">
      <c r="A255" s="15"/>
      <c r="B255" s="134" t="s">
        <v>99</v>
      </c>
      <c r="C255" s="15">
        <v>1561</v>
      </c>
      <c r="D255" s="236" t="s">
        <v>24</v>
      </c>
      <c r="E255" s="248"/>
      <c r="F255" s="90"/>
      <c r="G255" s="241"/>
      <c r="H255" s="90"/>
    </row>
    <row r="256" spans="1:8" ht="12.75">
      <c r="A256" s="15"/>
      <c r="B256" s="134" t="s">
        <v>100</v>
      </c>
      <c r="C256" s="15">
        <v>1562</v>
      </c>
      <c r="D256" s="236" t="s">
        <v>24</v>
      </c>
      <c r="E256" s="248"/>
      <c r="F256" s="90"/>
      <c r="G256" s="241"/>
      <c r="H256" s="90"/>
    </row>
    <row r="257" spans="1:8" ht="12.75">
      <c r="A257" s="15">
        <v>4</v>
      </c>
      <c r="B257" s="134" t="s">
        <v>101</v>
      </c>
      <c r="C257" s="15">
        <v>1570</v>
      </c>
      <c r="D257" s="236" t="s">
        <v>72</v>
      </c>
      <c r="E257" s="248"/>
      <c r="F257" s="90"/>
      <c r="G257" s="241"/>
      <c r="H257" s="90"/>
    </row>
    <row r="258" spans="1:10" ht="12.75">
      <c r="A258" s="15">
        <v>5</v>
      </c>
      <c r="B258" s="134" t="s">
        <v>102</v>
      </c>
      <c r="C258" s="15">
        <v>1580</v>
      </c>
      <c r="D258" s="236" t="s">
        <v>103</v>
      </c>
      <c r="E258" s="248"/>
      <c r="F258" s="90"/>
      <c r="G258" s="241"/>
      <c r="H258" s="90"/>
      <c r="J258" s="79"/>
    </row>
    <row r="259" spans="1:8" ht="13.5" thickBot="1">
      <c r="A259" s="137">
        <v>6</v>
      </c>
      <c r="B259" s="164" t="s">
        <v>182</v>
      </c>
      <c r="C259" s="137">
        <v>1590</v>
      </c>
      <c r="D259" s="237" t="s">
        <v>28</v>
      </c>
      <c r="E259" s="249" t="s">
        <v>29</v>
      </c>
      <c r="F259" s="168"/>
      <c r="G259" s="242" t="s">
        <v>29</v>
      </c>
      <c r="H259" s="103"/>
    </row>
    <row r="260" spans="1:8" ht="14.25" thickBot="1">
      <c r="A260" s="650" t="s">
        <v>151</v>
      </c>
      <c r="B260" s="651"/>
      <c r="C260" s="12">
        <v>1600</v>
      </c>
      <c r="D260" s="32" t="s">
        <v>28</v>
      </c>
      <c r="E260" s="251" t="s">
        <v>29</v>
      </c>
      <c r="F260" s="95"/>
      <c r="G260" s="244" t="s">
        <v>29</v>
      </c>
      <c r="H260" s="95"/>
    </row>
    <row r="261" spans="1:8" ht="14.25" thickBot="1">
      <c r="A261" s="676" t="s">
        <v>152</v>
      </c>
      <c r="B261" s="677"/>
      <c r="C261" s="677"/>
      <c r="D261" s="677"/>
      <c r="E261" s="677"/>
      <c r="F261" s="677"/>
      <c r="G261" s="677"/>
      <c r="H261" s="678"/>
    </row>
    <row r="262" spans="1:8" ht="12.75">
      <c r="A262" s="13">
        <v>1</v>
      </c>
      <c r="B262" s="162" t="s">
        <v>106</v>
      </c>
      <c r="C262" s="124">
        <v>1610</v>
      </c>
      <c r="D262" s="41" t="s">
        <v>24</v>
      </c>
      <c r="E262" s="231"/>
      <c r="F262" s="94"/>
      <c r="G262" s="228"/>
      <c r="H262" s="92"/>
    </row>
    <row r="263" spans="1:8" ht="12.75">
      <c r="A263" s="15">
        <v>2</v>
      </c>
      <c r="B263" s="134" t="s">
        <v>107</v>
      </c>
      <c r="C263" s="15">
        <v>1620</v>
      </c>
      <c r="D263" s="236" t="s">
        <v>28</v>
      </c>
      <c r="E263" s="248" t="s">
        <v>29</v>
      </c>
      <c r="F263" s="90"/>
      <c r="G263" s="241" t="s">
        <v>29</v>
      </c>
      <c r="H263" s="90"/>
    </row>
    <row r="264" spans="1:10" ht="12.75">
      <c r="A264" s="15">
        <v>3</v>
      </c>
      <c r="B264" s="134" t="s">
        <v>108</v>
      </c>
      <c r="C264" s="15">
        <v>1630</v>
      </c>
      <c r="D264" s="236" t="s">
        <v>28</v>
      </c>
      <c r="E264" s="248" t="s">
        <v>29</v>
      </c>
      <c r="F264" s="90"/>
      <c r="G264" s="241" t="s">
        <v>29</v>
      </c>
      <c r="H264" s="90"/>
      <c r="J264" s="79"/>
    </row>
    <row r="265" spans="1:8" ht="12.75">
      <c r="A265" s="15">
        <v>4</v>
      </c>
      <c r="B265" s="134" t="s">
        <v>109</v>
      </c>
      <c r="C265" s="15">
        <v>1640</v>
      </c>
      <c r="D265" s="236" t="s">
        <v>28</v>
      </c>
      <c r="E265" s="248" t="s">
        <v>29</v>
      </c>
      <c r="F265" s="90"/>
      <c r="G265" s="241" t="s">
        <v>29</v>
      </c>
      <c r="H265" s="90"/>
    </row>
    <row r="266" spans="1:8" ht="13.5" thickBot="1">
      <c r="A266" s="137">
        <v>5</v>
      </c>
      <c r="B266" s="164" t="s">
        <v>182</v>
      </c>
      <c r="C266" s="137">
        <v>1650</v>
      </c>
      <c r="D266" s="237" t="s">
        <v>28</v>
      </c>
      <c r="E266" s="249" t="s">
        <v>29</v>
      </c>
      <c r="F266" s="103"/>
      <c r="G266" s="242"/>
      <c r="H266" s="168"/>
    </row>
    <row r="267" spans="1:8" ht="14.25" thickBot="1">
      <c r="A267" s="650" t="s">
        <v>153</v>
      </c>
      <c r="B267" s="651"/>
      <c r="C267" s="12">
        <v>1660</v>
      </c>
      <c r="D267" s="32" t="s">
        <v>28</v>
      </c>
      <c r="E267" s="251" t="s">
        <v>29</v>
      </c>
      <c r="F267" s="95"/>
      <c r="G267" s="244" t="s">
        <v>29</v>
      </c>
      <c r="H267" s="95"/>
    </row>
    <row r="268" spans="1:8" ht="14.25" customHeight="1" thickBot="1">
      <c r="A268" s="653" t="s">
        <v>154</v>
      </c>
      <c r="B268" s="654"/>
      <c r="C268" s="12">
        <v>1670</v>
      </c>
      <c r="D268" s="32" t="s">
        <v>28</v>
      </c>
      <c r="E268" s="251" t="s">
        <v>29</v>
      </c>
      <c r="F268" s="96"/>
      <c r="G268" s="244" t="s">
        <v>29</v>
      </c>
      <c r="H268" s="96"/>
    </row>
    <row r="269" spans="1:8" ht="13.5" thickBot="1">
      <c r="A269" s="87"/>
      <c r="B269" s="64" t="s">
        <v>155</v>
      </c>
      <c r="C269" s="26">
        <v>1671</v>
      </c>
      <c r="D269" s="163" t="s">
        <v>28</v>
      </c>
      <c r="E269" s="250" t="s">
        <v>29</v>
      </c>
      <c r="F269" s="93"/>
      <c r="G269" s="230" t="s">
        <v>29</v>
      </c>
      <c r="H269" s="93"/>
    </row>
    <row r="270" spans="1:8" ht="14.25" thickBot="1">
      <c r="A270" s="655" t="s">
        <v>156</v>
      </c>
      <c r="B270" s="656"/>
      <c r="C270" s="124">
        <v>1680</v>
      </c>
      <c r="D270" s="296" t="s">
        <v>28</v>
      </c>
      <c r="E270" s="346" t="s">
        <v>29</v>
      </c>
      <c r="F270" s="347"/>
      <c r="G270" s="348" t="s">
        <v>29</v>
      </c>
      <c r="H270" s="347"/>
    </row>
    <row r="271" spans="1:8" ht="14.25" customHeight="1" thickBot="1">
      <c r="A271" s="657" t="s">
        <v>190</v>
      </c>
      <c r="B271" s="806"/>
      <c r="C271" s="349">
        <v>1690</v>
      </c>
      <c r="D271" s="32" t="s">
        <v>28</v>
      </c>
      <c r="E271" s="287"/>
      <c r="F271" s="95"/>
      <c r="G271" s="288"/>
      <c r="H271" s="95"/>
    </row>
    <row r="272" spans="1:10" ht="20.25" customHeight="1" thickBot="1">
      <c r="A272" s="642" t="s">
        <v>157</v>
      </c>
      <c r="B272" s="643"/>
      <c r="C272" s="643"/>
      <c r="D272" s="643"/>
      <c r="E272" s="643"/>
      <c r="F272" s="643"/>
      <c r="G272" s="643"/>
      <c r="H272" s="652"/>
      <c r="I272" s="82"/>
      <c r="J272" s="79"/>
    </row>
    <row r="273" spans="1:10" ht="17.25" customHeight="1" thickBot="1">
      <c r="A273" s="803" t="s">
        <v>158</v>
      </c>
      <c r="B273" s="804"/>
      <c r="C273" s="804"/>
      <c r="D273" s="804"/>
      <c r="E273" s="804"/>
      <c r="F273" s="804"/>
      <c r="G273" s="804"/>
      <c r="H273" s="805"/>
      <c r="I273" s="83"/>
      <c r="J273" s="79"/>
    </row>
    <row r="274" spans="1:8" ht="14.25">
      <c r="A274" s="24">
        <v>1</v>
      </c>
      <c r="B274" s="65" t="s">
        <v>159</v>
      </c>
      <c r="C274" s="24">
        <v>1700</v>
      </c>
      <c r="D274" s="205" t="s">
        <v>24</v>
      </c>
      <c r="E274" s="315"/>
      <c r="F274" s="361"/>
      <c r="G274" s="267"/>
      <c r="H274" s="268"/>
    </row>
    <row r="275" spans="1:8" ht="14.25">
      <c r="A275" s="15">
        <v>2</v>
      </c>
      <c r="B275" s="66" t="s">
        <v>160</v>
      </c>
      <c r="C275" s="15">
        <v>1710</v>
      </c>
      <c r="D275" s="201" t="s">
        <v>39</v>
      </c>
      <c r="E275" s="362"/>
      <c r="F275" s="355"/>
      <c r="G275" s="269"/>
      <c r="H275" s="270"/>
    </row>
    <row r="276" spans="1:8" ht="14.25">
      <c r="A276" s="15">
        <v>3</v>
      </c>
      <c r="B276" s="66" t="s">
        <v>58</v>
      </c>
      <c r="C276" s="24">
        <v>1720</v>
      </c>
      <c r="D276" s="201" t="s">
        <v>39</v>
      </c>
      <c r="E276" s="362"/>
      <c r="F276" s="355"/>
      <c r="G276" s="269"/>
      <c r="H276" s="270"/>
    </row>
    <row r="277" spans="1:8" ht="15" thickBot="1">
      <c r="A277" s="22">
        <v>4</v>
      </c>
      <c r="B277" s="67" t="s">
        <v>182</v>
      </c>
      <c r="C277" s="22">
        <v>1730</v>
      </c>
      <c r="D277" s="204" t="s">
        <v>28</v>
      </c>
      <c r="E277" s="363" t="s">
        <v>29</v>
      </c>
      <c r="F277" s="355"/>
      <c r="G277" s="271" t="s">
        <v>29</v>
      </c>
      <c r="H277" s="364"/>
    </row>
    <row r="278" spans="1:9" ht="16.5" thickBot="1">
      <c r="A278" s="670" t="s">
        <v>191</v>
      </c>
      <c r="B278" s="671"/>
      <c r="C278" s="10">
        <v>1740</v>
      </c>
      <c r="D278" s="273" t="s">
        <v>28</v>
      </c>
      <c r="E278" s="357" t="s">
        <v>29</v>
      </c>
      <c r="F278" s="309"/>
      <c r="G278" s="274" t="s">
        <v>29</v>
      </c>
      <c r="H278" s="309"/>
      <c r="I278" s="84"/>
    </row>
    <row r="279" spans="1:9" ht="16.5" thickBot="1">
      <c r="A279" s="648" t="s">
        <v>161</v>
      </c>
      <c r="B279" s="649"/>
      <c r="C279" s="12">
        <v>1750</v>
      </c>
      <c r="D279" s="192" t="s">
        <v>28</v>
      </c>
      <c r="E279" s="365" t="s">
        <v>29</v>
      </c>
      <c r="F279" s="366"/>
      <c r="G279" s="276" t="s">
        <v>29</v>
      </c>
      <c r="H279" s="366"/>
      <c r="I279" s="83"/>
    </row>
    <row r="280" spans="1:8" ht="14.25">
      <c r="A280" s="800"/>
      <c r="B280" s="169" t="s">
        <v>192</v>
      </c>
      <c r="C280" s="24">
        <v>1751</v>
      </c>
      <c r="D280" s="205" t="s">
        <v>162</v>
      </c>
      <c r="E280" s="362"/>
      <c r="F280" s="367"/>
      <c r="G280" s="267"/>
      <c r="H280" s="355"/>
    </row>
    <row r="281" spans="1:8" ht="14.25">
      <c r="A281" s="800"/>
      <c r="B281" s="170" t="s">
        <v>193</v>
      </c>
      <c r="C281" s="15">
        <v>1752</v>
      </c>
      <c r="D281" s="201" t="s">
        <v>162</v>
      </c>
      <c r="E281" s="362"/>
      <c r="F281" s="367"/>
      <c r="G281" s="269"/>
      <c r="H281" s="306"/>
    </row>
    <row r="282" spans="1:8" ht="15.75" thickBot="1">
      <c r="A282" s="801"/>
      <c r="B282" s="67" t="s">
        <v>194</v>
      </c>
      <c r="C282" s="22">
        <v>1753</v>
      </c>
      <c r="D282" s="204" t="s">
        <v>163</v>
      </c>
      <c r="E282" s="362"/>
      <c r="F282" s="367"/>
      <c r="G282" s="368"/>
      <c r="H282" s="369"/>
    </row>
    <row r="283" spans="1:9" ht="16.5" thickBot="1">
      <c r="A283" s="648" t="s">
        <v>164</v>
      </c>
      <c r="B283" s="649"/>
      <c r="C283" s="12">
        <v>1760</v>
      </c>
      <c r="D283" s="192" t="s">
        <v>28</v>
      </c>
      <c r="E283" s="357" t="s">
        <v>29</v>
      </c>
      <c r="F283" s="309"/>
      <c r="G283" s="274" t="s">
        <v>29</v>
      </c>
      <c r="H283" s="309"/>
      <c r="I283" s="83"/>
    </row>
    <row r="284" spans="1:8" ht="14.25">
      <c r="A284" s="802"/>
      <c r="B284" s="169" t="s">
        <v>216</v>
      </c>
      <c r="C284" s="13">
        <v>1761</v>
      </c>
      <c r="D284" s="200" t="s">
        <v>162</v>
      </c>
      <c r="E284" s="315"/>
      <c r="F284" s="370"/>
      <c r="G284" s="352"/>
      <c r="H284" s="304"/>
    </row>
    <row r="285" spans="1:8" ht="14.25">
      <c r="A285" s="800"/>
      <c r="B285" s="170" t="s">
        <v>217</v>
      </c>
      <c r="C285" s="24">
        <v>1762</v>
      </c>
      <c r="D285" s="201" t="s">
        <v>162</v>
      </c>
      <c r="E285" s="316"/>
      <c r="F285" s="317"/>
      <c r="G285" s="269"/>
      <c r="H285" s="270"/>
    </row>
    <row r="286" spans="1:8" ht="15" thickBot="1">
      <c r="A286" s="801"/>
      <c r="B286" s="69" t="s">
        <v>218</v>
      </c>
      <c r="C286" s="10">
        <v>1763</v>
      </c>
      <c r="D286" s="204" t="s">
        <v>162</v>
      </c>
      <c r="E286" s="371"/>
      <c r="F286" s="320"/>
      <c r="G286" s="271"/>
      <c r="H286" s="277"/>
    </row>
    <row r="287" spans="1:9" ht="15.75">
      <c r="A287" s="634" t="s">
        <v>165</v>
      </c>
      <c r="B287" s="635"/>
      <c r="C287" s="24">
        <v>1770</v>
      </c>
      <c r="D287" s="205" t="s">
        <v>28</v>
      </c>
      <c r="E287" s="372" t="s">
        <v>29</v>
      </c>
      <c r="F287" s="361"/>
      <c r="G287" s="278" t="s">
        <v>29</v>
      </c>
      <c r="H287" s="268"/>
      <c r="I287" s="83"/>
    </row>
    <row r="288" spans="1:8" ht="15" thickBot="1">
      <c r="A288" s="107"/>
      <c r="B288" s="69" t="s">
        <v>195</v>
      </c>
      <c r="C288" s="22">
        <v>1771</v>
      </c>
      <c r="D288" s="204" t="s">
        <v>28</v>
      </c>
      <c r="E288" s="363" t="s">
        <v>29</v>
      </c>
      <c r="F288" s="326"/>
      <c r="G288" s="271" t="s">
        <v>29</v>
      </c>
      <c r="H288" s="277"/>
    </row>
    <row r="289" spans="1:10" ht="16.5" thickBot="1">
      <c r="A289" s="636" t="s">
        <v>166</v>
      </c>
      <c r="B289" s="637"/>
      <c r="C289" s="637"/>
      <c r="D289" s="637"/>
      <c r="E289" s="637"/>
      <c r="F289" s="637"/>
      <c r="G289" s="637"/>
      <c r="H289" s="638"/>
      <c r="I289" s="83"/>
      <c r="J289" s="79"/>
    </row>
    <row r="290" spans="1:8" ht="23.25" customHeight="1">
      <c r="A290" s="13">
        <v>1</v>
      </c>
      <c r="B290" s="171" t="s">
        <v>167</v>
      </c>
      <c r="C290" s="13">
        <v>1780</v>
      </c>
      <c r="D290" s="200" t="s">
        <v>39</v>
      </c>
      <c r="E290" s="350"/>
      <c r="F290" s="351"/>
      <c r="G290" s="352"/>
      <c r="H290" s="304"/>
    </row>
    <row r="291" spans="1:8" ht="14.25">
      <c r="A291" s="24">
        <v>2</v>
      </c>
      <c r="B291" s="65" t="s">
        <v>168</v>
      </c>
      <c r="C291" s="15">
        <v>1790</v>
      </c>
      <c r="D291" s="205" t="s">
        <v>39</v>
      </c>
      <c r="E291" s="316"/>
      <c r="F291" s="306"/>
      <c r="G291" s="267"/>
      <c r="H291" s="268"/>
    </row>
    <row r="292" spans="1:8" ht="14.25">
      <c r="A292" s="15">
        <v>3</v>
      </c>
      <c r="B292" s="66" t="s">
        <v>169</v>
      </c>
      <c r="C292" s="15">
        <v>1800</v>
      </c>
      <c r="D292" s="205" t="s">
        <v>28</v>
      </c>
      <c r="E292" s="353" t="s">
        <v>29</v>
      </c>
      <c r="F292" s="306"/>
      <c r="G292" s="267" t="s">
        <v>29</v>
      </c>
      <c r="H292" s="268"/>
    </row>
    <row r="293" spans="1:8" ht="15" thickBot="1">
      <c r="A293" s="26">
        <v>4</v>
      </c>
      <c r="B293" s="164" t="s">
        <v>182</v>
      </c>
      <c r="C293" s="137">
        <v>1810</v>
      </c>
      <c r="D293" s="354" t="s">
        <v>28</v>
      </c>
      <c r="E293" s="321" t="s">
        <v>29</v>
      </c>
      <c r="F293" s="355"/>
      <c r="G293" s="356"/>
      <c r="H293" s="272"/>
    </row>
    <row r="294" spans="1:9" ht="16.5" thickBot="1">
      <c r="A294" s="646" t="s">
        <v>196</v>
      </c>
      <c r="B294" s="647"/>
      <c r="C294" s="12">
        <v>1820</v>
      </c>
      <c r="D294" s="192" t="s">
        <v>28</v>
      </c>
      <c r="E294" s="357" t="s">
        <v>29</v>
      </c>
      <c r="F294" s="309"/>
      <c r="G294" s="274" t="s">
        <v>29</v>
      </c>
      <c r="H294" s="309"/>
      <c r="I294" s="83"/>
    </row>
    <row r="295" spans="1:9" ht="16.5" thickBot="1">
      <c r="A295" s="648" t="s">
        <v>170</v>
      </c>
      <c r="B295" s="649"/>
      <c r="C295" s="12">
        <v>1830</v>
      </c>
      <c r="D295" s="192" t="s">
        <v>28</v>
      </c>
      <c r="E295" s="357" t="s">
        <v>29</v>
      </c>
      <c r="F295" s="309"/>
      <c r="G295" s="274" t="s">
        <v>29</v>
      </c>
      <c r="H295" s="309"/>
      <c r="I295" s="83"/>
    </row>
    <row r="296" spans="1:9" ht="16.5" thickBot="1">
      <c r="A296" s="640" t="s">
        <v>171</v>
      </c>
      <c r="B296" s="641"/>
      <c r="C296" s="26">
        <v>1840</v>
      </c>
      <c r="D296" s="206" t="s">
        <v>172</v>
      </c>
      <c r="E296" s="321" t="s">
        <v>29</v>
      </c>
      <c r="F296" s="358"/>
      <c r="G296" s="278" t="s">
        <v>29</v>
      </c>
      <c r="H296" s="358"/>
      <c r="I296" s="83"/>
    </row>
    <row r="297" spans="1:9" ht="24" thickBot="1">
      <c r="A297" s="642" t="s">
        <v>229</v>
      </c>
      <c r="B297" s="643"/>
      <c r="C297" s="12">
        <v>1850</v>
      </c>
      <c r="D297" s="192" t="s">
        <v>28</v>
      </c>
      <c r="E297" s="359"/>
      <c r="F297" s="309"/>
      <c r="G297" s="215"/>
      <c r="H297" s="309"/>
      <c r="I297" s="173"/>
    </row>
    <row r="298" spans="1:9" ht="24" thickBot="1">
      <c r="A298" s="644" t="s">
        <v>173</v>
      </c>
      <c r="B298" s="645"/>
      <c r="C298" s="10">
        <v>1860</v>
      </c>
      <c r="D298" s="273" t="s">
        <v>28</v>
      </c>
      <c r="E298" s="360"/>
      <c r="F298" s="275">
        <f>F127+F167</f>
        <v>0</v>
      </c>
      <c r="G298" s="285"/>
      <c r="H298" s="275">
        <f>H127+H167</f>
        <v>0</v>
      </c>
      <c r="I298" s="173"/>
    </row>
    <row r="299" ht="12.75">
      <c r="B299" s="79"/>
    </row>
    <row r="300" ht="12.75">
      <c r="A300" s="73"/>
    </row>
    <row r="301" spans="1:9" ht="12.75">
      <c r="A301" s="73"/>
      <c r="B301" s="76" t="s">
        <v>213</v>
      </c>
      <c r="D301" s="639" t="s">
        <v>201</v>
      </c>
      <c r="E301" s="639"/>
      <c r="F301" s="639"/>
      <c r="G301" s="639"/>
      <c r="H301" s="639"/>
      <c r="I301" s="79"/>
    </row>
    <row r="302" spans="1:9" ht="12.75">
      <c r="A302" s="73"/>
      <c r="I302" s="79"/>
    </row>
    <row r="303" ht="12.75">
      <c r="A303" s="73"/>
    </row>
    <row r="304" spans="1:8" ht="12.75">
      <c r="A304" s="73"/>
      <c r="B304" s="78"/>
      <c r="D304" s="639"/>
      <c r="E304" s="639"/>
      <c r="F304" s="639"/>
      <c r="G304" s="639"/>
      <c r="H304" s="639"/>
    </row>
    <row r="305" spans="1:8" ht="12.75">
      <c r="A305" s="73"/>
      <c r="B305" s="78" t="s">
        <v>197</v>
      </c>
      <c r="D305" s="639" t="s">
        <v>214</v>
      </c>
      <c r="E305" s="639"/>
      <c r="F305" s="639"/>
      <c r="G305" s="639"/>
      <c r="H305" s="639"/>
    </row>
    <row r="306" ht="12.75">
      <c r="A306" s="73"/>
    </row>
    <row r="307" ht="12.75">
      <c r="A307" s="73"/>
    </row>
    <row r="308" ht="12.75">
      <c r="A308" s="73"/>
    </row>
    <row r="309" ht="12.75">
      <c r="A309" s="73"/>
    </row>
    <row r="310" ht="12.75">
      <c r="A310" s="73"/>
    </row>
    <row r="311" ht="12.75">
      <c r="A311" s="73"/>
    </row>
    <row r="312" ht="12.75">
      <c r="A312" s="73"/>
    </row>
    <row r="313" ht="12.75">
      <c r="A313" s="73"/>
    </row>
    <row r="314" ht="12.75">
      <c r="A314" s="73"/>
    </row>
    <row r="315" ht="12.75">
      <c r="A315" s="73"/>
    </row>
    <row r="316" ht="12.75">
      <c r="A316" s="73"/>
    </row>
    <row r="317" ht="12.75">
      <c r="A317" s="73"/>
    </row>
    <row r="318" ht="12.75">
      <c r="A318" s="73"/>
    </row>
    <row r="319" ht="12.75">
      <c r="A319" s="73"/>
    </row>
    <row r="320" ht="12.75">
      <c r="A320" s="73"/>
    </row>
    <row r="321" ht="12.75">
      <c r="A321" s="73"/>
    </row>
    <row r="322" ht="12.75">
      <c r="A322" s="73"/>
    </row>
    <row r="323" ht="12.75">
      <c r="A323" s="73"/>
    </row>
    <row r="324" ht="12.75">
      <c r="A324" s="73"/>
    </row>
    <row r="325" ht="12.75">
      <c r="A325" s="73"/>
    </row>
    <row r="326" ht="12.75">
      <c r="A326" s="73"/>
    </row>
    <row r="327" ht="12.75">
      <c r="A327" s="73"/>
    </row>
    <row r="328" ht="12.75">
      <c r="A328" s="73"/>
    </row>
    <row r="329" ht="12.75">
      <c r="A329" s="73"/>
    </row>
    <row r="330" ht="12.75">
      <c r="A330" s="73"/>
    </row>
    <row r="331" ht="12.75">
      <c r="A331" s="73"/>
    </row>
    <row r="332" ht="12.75">
      <c r="A332" s="73"/>
    </row>
    <row r="333" ht="12.75">
      <c r="A333" s="73"/>
    </row>
    <row r="334" ht="12.75">
      <c r="A334" s="73"/>
    </row>
    <row r="335" ht="12.75">
      <c r="A335" s="73"/>
    </row>
    <row r="336" ht="12.75">
      <c r="A336" s="73"/>
    </row>
    <row r="337" ht="12.75">
      <c r="A337" s="73"/>
    </row>
    <row r="338" ht="12.75">
      <c r="A338" s="73"/>
    </row>
    <row r="339" ht="12.75">
      <c r="A339" s="73"/>
    </row>
    <row r="340" ht="12.75">
      <c r="A340" s="73"/>
    </row>
    <row r="341" ht="12.75">
      <c r="A341" s="73"/>
    </row>
    <row r="342" ht="12.75">
      <c r="A342" s="73"/>
    </row>
    <row r="343" ht="12.75">
      <c r="A343" s="73"/>
    </row>
    <row r="344" ht="12.75">
      <c r="A344" s="73"/>
    </row>
    <row r="345" ht="12.75">
      <c r="A345" s="73"/>
    </row>
    <row r="346" ht="12.75">
      <c r="A346" s="73"/>
    </row>
    <row r="347" ht="12.75">
      <c r="A347" s="73"/>
    </row>
    <row r="348" ht="12.75">
      <c r="A348" s="73"/>
    </row>
    <row r="349" ht="12.75">
      <c r="A349" s="73"/>
    </row>
    <row r="350" ht="12.75">
      <c r="A350" s="73"/>
    </row>
    <row r="351" ht="12.75">
      <c r="A351" s="73"/>
    </row>
    <row r="352" ht="12.75">
      <c r="A352" s="73"/>
    </row>
    <row r="353" ht="12.75">
      <c r="A353" s="73"/>
    </row>
    <row r="354" ht="12.75">
      <c r="A354" s="73"/>
    </row>
    <row r="355" ht="12.75">
      <c r="A355" s="73"/>
    </row>
    <row r="356" ht="12.75">
      <c r="A356" s="73"/>
    </row>
    <row r="357" ht="12.75">
      <c r="A357" s="73"/>
    </row>
    <row r="358" ht="12.75">
      <c r="A358" s="73"/>
    </row>
    <row r="359" ht="12.75">
      <c r="A359" s="73"/>
    </row>
    <row r="360" ht="12.75">
      <c r="A360" s="73"/>
    </row>
    <row r="361" ht="12.75">
      <c r="A361" s="73"/>
    </row>
    <row r="362" ht="12.75">
      <c r="A362" s="73"/>
    </row>
    <row r="363" ht="12.75">
      <c r="A363" s="73"/>
    </row>
    <row r="364" ht="12.75">
      <c r="A364" s="73"/>
    </row>
    <row r="365" ht="12.75">
      <c r="A365" s="73"/>
    </row>
    <row r="366" ht="12.75">
      <c r="A366" s="73"/>
    </row>
    <row r="367" ht="12.75">
      <c r="A367" s="73"/>
    </row>
    <row r="368" ht="12.75">
      <c r="A368" s="73"/>
    </row>
    <row r="369" ht="12.75">
      <c r="A369" s="73"/>
    </row>
    <row r="370" ht="12.75">
      <c r="A370" s="73"/>
    </row>
    <row r="371" ht="12.75">
      <c r="A371" s="73"/>
    </row>
    <row r="372" ht="12.75">
      <c r="A372" s="73"/>
    </row>
    <row r="373" ht="12.75">
      <c r="A373" s="73"/>
    </row>
    <row r="374" ht="12.75">
      <c r="A374" s="73"/>
    </row>
    <row r="375" ht="12.75">
      <c r="A375" s="73"/>
    </row>
    <row r="376" ht="12.75">
      <c r="A376" s="73"/>
    </row>
    <row r="377" ht="12.75">
      <c r="A377" s="73"/>
    </row>
    <row r="378" ht="12.75">
      <c r="A378" s="73"/>
    </row>
    <row r="379" ht="12.75">
      <c r="A379" s="73"/>
    </row>
    <row r="380" ht="12.75">
      <c r="A380" s="73"/>
    </row>
    <row r="381" ht="12.75">
      <c r="A381" s="73"/>
    </row>
    <row r="382" ht="12.75">
      <c r="A382" s="73"/>
    </row>
    <row r="383" ht="12.75">
      <c r="A383" s="73"/>
    </row>
    <row r="384" ht="12.75">
      <c r="A384" s="73"/>
    </row>
    <row r="385" ht="12.75">
      <c r="A385" s="73"/>
    </row>
    <row r="386" ht="12.75">
      <c r="A386" s="73"/>
    </row>
    <row r="387" ht="12.75">
      <c r="A387" s="73"/>
    </row>
    <row r="388" ht="12.75">
      <c r="A388" s="73"/>
    </row>
    <row r="389" ht="12.75">
      <c r="A389" s="73"/>
    </row>
    <row r="390" ht="12.75">
      <c r="A390" s="73"/>
    </row>
    <row r="391" ht="12.75">
      <c r="A391" s="73"/>
    </row>
    <row r="392" ht="12.75">
      <c r="A392" s="73"/>
    </row>
    <row r="393" ht="12.75">
      <c r="A393" s="73"/>
    </row>
    <row r="394" ht="12.75">
      <c r="A394" s="73"/>
    </row>
    <row r="395" ht="12.75">
      <c r="A395" s="73"/>
    </row>
    <row r="396" ht="12.75">
      <c r="A396" s="73"/>
    </row>
    <row r="397" ht="12.75">
      <c r="A397" s="73"/>
    </row>
    <row r="398" ht="12.75">
      <c r="A398" s="73"/>
    </row>
    <row r="399" ht="12.75">
      <c r="A399" s="73"/>
    </row>
    <row r="400" ht="12.75">
      <c r="A400" s="73"/>
    </row>
    <row r="401" ht="12.75">
      <c r="A401" s="73"/>
    </row>
    <row r="402" ht="12.75">
      <c r="A402" s="73"/>
    </row>
    <row r="403" ht="12.75">
      <c r="A403" s="73"/>
    </row>
    <row r="404" ht="12.75">
      <c r="A404" s="73"/>
    </row>
    <row r="405" ht="12.75">
      <c r="A405" s="73"/>
    </row>
    <row r="406" ht="12.75">
      <c r="A406" s="73"/>
    </row>
    <row r="407" ht="12.75">
      <c r="A407" s="73"/>
    </row>
    <row r="408" ht="12.75">
      <c r="A408" s="73"/>
    </row>
    <row r="409" ht="12.75">
      <c r="A409" s="73"/>
    </row>
    <row r="410" ht="12.75">
      <c r="A410" s="73"/>
    </row>
    <row r="411" ht="12.75">
      <c r="A411" s="73"/>
    </row>
    <row r="412" ht="12.75">
      <c r="A412" s="73"/>
    </row>
    <row r="413" ht="12.75">
      <c r="A413" s="73"/>
    </row>
    <row r="414" ht="12.75">
      <c r="A414" s="73"/>
    </row>
    <row r="415" ht="12.75">
      <c r="A415" s="73"/>
    </row>
    <row r="416" ht="12.75">
      <c r="A416" s="73"/>
    </row>
    <row r="417" ht="12.75">
      <c r="A417" s="73"/>
    </row>
    <row r="418" ht="12.75">
      <c r="A418" s="73"/>
    </row>
    <row r="419" ht="12.75">
      <c r="A419" s="73"/>
    </row>
    <row r="420" ht="12.75">
      <c r="A420" s="73"/>
    </row>
    <row r="421" ht="12.75">
      <c r="A421" s="73"/>
    </row>
    <row r="422" ht="12.75">
      <c r="A422" s="73"/>
    </row>
    <row r="423" ht="12.75">
      <c r="A423" s="73"/>
    </row>
    <row r="424" ht="12.75">
      <c r="A424" s="73"/>
    </row>
    <row r="425" ht="12.75">
      <c r="A425" s="73"/>
    </row>
    <row r="426" ht="12.75">
      <c r="A426" s="73"/>
    </row>
    <row r="427" ht="12.75">
      <c r="A427" s="73"/>
    </row>
    <row r="428" ht="12.75">
      <c r="A428" s="73"/>
    </row>
    <row r="429" ht="12.75">
      <c r="A429" s="73"/>
    </row>
    <row r="430" ht="12.75">
      <c r="A430" s="73"/>
    </row>
    <row r="431" ht="12.75">
      <c r="A431" s="73"/>
    </row>
    <row r="432" ht="12.75">
      <c r="A432" s="73"/>
    </row>
    <row r="433" ht="12.75">
      <c r="A433" s="73"/>
    </row>
    <row r="434" ht="12.75">
      <c r="A434" s="73"/>
    </row>
    <row r="435" ht="12.75">
      <c r="A435" s="73"/>
    </row>
    <row r="436" ht="12.75">
      <c r="A436" s="73"/>
    </row>
    <row r="437" ht="12.75">
      <c r="A437" s="73"/>
    </row>
    <row r="438" ht="12.75">
      <c r="A438" s="73"/>
    </row>
    <row r="439" ht="12.75">
      <c r="A439" s="73"/>
    </row>
    <row r="440" ht="12.75">
      <c r="A440" s="73"/>
    </row>
    <row r="441" ht="12.75">
      <c r="A441" s="73"/>
    </row>
    <row r="442" ht="12.75">
      <c r="A442" s="73"/>
    </row>
    <row r="443" ht="12.75">
      <c r="A443" s="73"/>
    </row>
    <row r="444" ht="12.75">
      <c r="A444" s="73"/>
    </row>
    <row r="445" ht="12.75">
      <c r="A445" s="73"/>
    </row>
    <row r="446" ht="12.75">
      <c r="A446" s="73"/>
    </row>
    <row r="447" ht="12.75">
      <c r="A447" s="73"/>
    </row>
    <row r="448" ht="12.75">
      <c r="A448" s="73"/>
    </row>
    <row r="449" ht="12.75">
      <c r="A449" s="73"/>
    </row>
    <row r="450" ht="12.75">
      <c r="A450" s="73"/>
    </row>
    <row r="451" ht="12.75">
      <c r="A451" s="73"/>
    </row>
    <row r="452" ht="12.75">
      <c r="A452" s="73"/>
    </row>
    <row r="453" ht="12.75">
      <c r="A453" s="73"/>
    </row>
    <row r="454" ht="12.75">
      <c r="A454" s="73"/>
    </row>
    <row r="455" ht="12.75">
      <c r="A455" s="73"/>
    </row>
    <row r="456" ht="12.75">
      <c r="A456" s="73"/>
    </row>
    <row r="457" ht="12.75">
      <c r="A457" s="73"/>
    </row>
    <row r="458" ht="12.75">
      <c r="A458" s="73"/>
    </row>
    <row r="459" ht="12.75">
      <c r="A459" s="73"/>
    </row>
    <row r="460" ht="12.75">
      <c r="A460" s="73"/>
    </row>
    <row r="461" ht="12.75">
      <c r="A461" s="73"/>
    </row>
    <row r="462" ht="12.75">
      <c r="A462" s="73"/>
    </row>
  </sheetData>
  <sheetProtection/>
  <mergeCells count="131">
    <mergeCell ref="H6:H7"/>
    <mergeCell ref="A7:G7"/>
    <mergeCell ref="A8:H8"/>
    <mergeCell ref="A9:H9"/>
    <mergeCell ref="A15:H15"/>
    <mergeCell ref="A16:H16"/>
    <mergeCell ref="A26:B26"/>
    <mergeCell ref="A10:H10"/>
    <mergeCell ref="B12:B13"/>
    <mergeCell ref="E12:F12"/>
    <mergeCell ref="G12:H12"/>
    <mergeCell ref="B43:B44"/>
    <mergeCell ref="B45:B46"/>
    <mergeCell ref="B47:B48"/>
    <mergeCell ref="A28:H28"/>
    <mergeCell ref="A29:A38"/>
    <mergeCell ref="B31:B32"/>
    <mergeCell ref="B33:B34"/>
    <mergeCell ref="B35:B36"/>
    <mergeCell ref="B37:B38"/>
    <mergeCell ref="A57:A58"/>
    <mergeCell ref="B57:B58"/>
    <mergeCell ref="A60:B60"/>
    <mergeCell ref="B49:B50"/>
    <mergeCell ref="B51:B52"/>
    <mergeCell ref="B53:B54"/>
    <mergeCell ref="B55:B56"/>
    <mergeCell ref="A39:A56"/>
    <mergeCell ref="B39:B40"/>
    <mergeCell ref="B41:B42"/>
    <mergeCell ref="A71:B71"/>
    <mergeCell ref="A72:H72"/>
    <mergeCell ref="A73:A75"/>
    <mergeCell ref="A61:A62"/>
    <mergeCell ref="B61:B62"/>
    <mergeCell ref="A63:H63"/>
    <mergeCell ref="A68:A70"/>
    <mergeCell ref="A92:B92"/>
    <mergeCell ref="A93:B93"/>
    <mergeCell ref="A94:H94"/>
    <mergeCell ref="A80:A81"/>
    <mergeCell ref="A82:A87"/>
    <mergeCell ref="A88:A89"/>
    <mergeCell ref="B88:B89"/>
    <mergeCell ref="A116:B116"/>
    <mergeCell ref="A117:H117"/>
    <mergeCell ref="A123:B123"/>
    <mergeCell ref="A106:B106"/>
    <mergeCell ref="A107:H107"/>
    <mergeCell ref="A110:A112"/>
    <mergeCell ref="A128:H128"/>
    <mergeCell ref="A129:H129"/>
    <mergeCell ref="A130:A131"/>
    <mergeCell ref="A135:A136"/>
    <mergeCell ref="A124:B124"/>
    <mergeCell ref="A126:B126"/>
    <mergeCell ref="A127:B127"/>
    <mergeCell ref="A148:A149"/>
    <mergeCell ref="A153:B153"/>
    <mergeCell ref="A154:B154"/>
    <mergeCell ref="A155:H155"/>
    <mergeCell ref="A140:B140"/>
    <mergeCell ref="A141:B141"/>
    <mergeCell ref="A142:H142"/>
    <mergeCell ref="A143:A144"/>
    <mergeCell ref="A166:B166"/>
    <mergeCell ref="A167:B167"/>
    <mergeCell ref="A168:H168"/>
    <mergeCell ref="A169:A170"/>
    <mergeCell ref="A156:A157"/>
    <mergeCell ref="A161:A162"/>
    <mergeCell ref="A164:B164"/>
    <mergeCell ref="A165:B165"/>
    <mergeCell ref="A171:B171"/>
    <mergeCell ref="A172:H172"/>
    <mergeCell ref="A173:A182"/>
    <mergeCell ref="B175:B176"/>
    <mergeCell ref="B177:B178"/>
    <mergeCell ref="B179:B180"/>
    <mergeCell ref="B181:B182"/>
    <mergeCell ref="A183:A200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A207:H207"/>
    <mergeCell ref="A215:B215"/>
    <mergeCell ref="A216:H216"/>
    <mergeCell ref="A217:A219"/>
    <mergeCell ref="A201:A202"/>
    <mergeCell ref="B201:B202"/>
    <mergeCell ref="A204:B204"/>
    <mergeCell ref="A205:A206"/>
    <mergeCell ref="B205:B206"/>
    <mergeCell ref="A236:B236"/>
    <mergeCell ref="A237:B237"/>
    <mergeCell ref="A238:H238"/>
    <mergeCell ref="A250:B250"/>
    <mergeCell ref="A224:A225"/>
    <mergeCell ref="A226:A231"/>
    <mergeCell ref="A232:A233"/>
    <mergeCell ref="B232:B233"/>
    <mergeCell ref="A268:B268"/>
    <mergeCell ref="A270:B270"/>
    <mergeCell ref="A271:B271"/>
    <mergeCell ref="A251:H251"/>
    <mergeCell ref="A260:B260"/>
    <mergeCell ref="A261:H261"/>
    <mergeCell ref="A267:B267"/>
    <mergeCell ref="A280:A282"/>
    <mergeCell ref="A283:B283"/>
    <mergeCell ref="A284:A286"/>
    <mergeCell ref="A287:B287"/>
    <mergeCell ref="A272:H272"/>
    <mergeCell ref="A273:H273"/>
    <mergeCell ref="A278:B278"/>
    <mergeCell ref="A279:B279"/>
    <mergeCell ref="D304:H304"/>
    <mergeCell ref="D305:H305"/>
    <mergeCell ref="A296:B296"/>
    <mergeCell ref="A297:B297"/>
    <mergeCell ref="A298:B298"/>
    <mergeCell ref="A289:H289"/>
    <mergeCell ref="A294:B294"/>
    <mergeCell ref="A295:B295"/>
    <mergeCell ref="D301:H301"/>
  </mergeCells>
  <conditionalFormatting sqref="A1:IV65536">
    <cfRule type="cellIs" priority="1" dxfId="2" operator="equal" stopIfTrue="1">
      <formula>0</formula>
    </cfRule>
  </conditionalFormatting>
  <printOptions horizontalCentered="1"/>
  <pageMargins left="0.3937007874015748" right="0.07874015748031496" top="0.3937007874015748" bottom="0.3937007874015748" header="0" footer="0"/>
  <pageSetup fitToHeight="5" fitToWidth="5" horizontalDpi="600" verticalDpi="600" orientation="portrait" paperSize="9" scale="95" r:id="rId1"/>
  <rowBreaks count="5" manualBreakCount="5">
    <brk id="58" max="255" man="1"/>
    <brk id="106" max="255" man="1"/>
    <brk id="154" max="255" man="1"/>
    <brk id="206" max="255" man="1"/>
    <brk id="2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Гл.Экономист</cp:lastModifiedBy>
  <cp:lastPrinted>2017-04-13T11:31:28Z</cp:lastPrinted>
  <dcterms:created xsi:type="dcterms:W3CDTF">2009-02-20T09:41:20Z</dcterms:created>
  <dcterms:modified xsi:type="dcterms:W3CDTF">2017-04-13T13:13:16Z</dcterms:modified>
  <cp:category/>
  <cp:version/>
  <cp:contentType/>
  <cp:contentStatus/>
</cp:coreProperties>
</file>